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xWindow="0" yWindow="0" windowWidth="16384" windowHeight="8192" tabRatio="500" firstSheet="0" activeTab="0" autoFilterDateGrouping="1"/>
  </bookViews>
  <sheets>
    <sheet xmlns:r="http://schemas.openxmlformats.org/officeDocument/2006/relationships" name="Cover" sheetId="1" state="visible" r:id="rId1"/>
    <sheet xmlns:r="http://schemas.openxmlformats.org/officeDocument/2006/relationships" name="Cash Book" sheetId="2" state="visible" r:id="rId2"/>
    <sheet xmlns:r="http://schemas.openxmlformats.org/officeDocument/2006/relationships" name="Bank Statement" sheetId="3" state="visible" r:id="rId3"/>
    <sheet xmlns:r="http://schemas.openxmlformats.org/officeDocument/2006/relationships" name="Reconciliation" sheetId="4" state="visible" r:id="rId4"/>
  </sheets>
  <definedNames>
    <definedName name="BankKeys" hidden="0" function="0" vbProcedure="0">'Bank Statement'!$G$7:$G$306</definedName>
    <definedName name="CashKeys" hidden="0" function="0" vbProcedure="0">'Cash Book'!$G$7:$G$306</definedName>
  </definedNames>
  <calcPr calcId="124519" fullCalcOnLoad="1" refMode="A1" iterate="0" iterateCount="100" iterateDelta="0.0001"/>
</workbook>
</file>

<file path=xl/styles.xml><?xml version="1.0" encoding="utf-8"?>
<styleSheet xmlns="http://schemas.openxmlformats.org/spreadsheetml/2006/main">
  <numFmts count="2">
    <numFmt numFmtId="164" formatCode="dd\-mm\-yyyy"/>
    <numFmt numFmtId="165" formatCode="#,##0.00;\(#,##0.00\);\-"/>
  </numFmts>
  <fonts count="17">
    <font>
      <name val="Calibri"/>
      <charset val="1"/>
      <family val="2"/>
      <color theme="1"/>
      <sz val="11"/>
    </font>
    <font>
      <name val="Arial"/>
      <family val="0"/>
      <sz val="10"/>
    </font>
    <font>
      <name val="Arial"/>
      <family val="0"/>
      <sz val="10"/>
    </font>
    <font>
      <name val="Arial"/>
      <family val="0"/>
      <sz val="10"/>
    </font>
    <font>
      <name val="Calibri"/>
      <charset val="1"/>
      <family val="0"/>
      <b val="1"/>
      <color rgb="FFFFFFFF"/>
      <sz val="18"/>
    </font>
    <font>
      <name val="Calibri"/>
      <charset val="1"/>
      <family val="0"/>
      <b val="1"/>
      <color rgb="FFFFFFFF"/>
      <sz val="13"/>
    </font>
    <font>
      <name val="Calibri"/>
      <charset val="1"/>
      <family val="0"/>
      <i val="1"/>
      <color rgb="FFFFFFFF"/>
      <sz val="9"/>
    </font>
    <font>
      <name val="Calibri"/>
      <charset val="1"/>
      <family val="0"/>
      <b val="1"/>
      <color rgb="FF1E3A8A"/>
      <sz val="11"/>
    </font>
    <font>
      <name val="Calibri"/>
      <charset val="1"/>
      <family val="0"/>
      <b val="1"/>
      <color rgb="FF1E3A8A"/>
      <sz val="10"/>
    </font>
    <font>
      <name val="Calibri"/>
      <charset val="1"/>
      <family val="0"/>
      <sz val="9"/>
    </font>
    <font>
      <name val="Calibri"/>
      <charset val="1"/>
      <family val="0"/>
      <color rgb="FF3B4754"/>
      <sz val="9"/>
    </font>
    <font>
      <name val="Calibri"/>
      <charset val="1"/>
      <family val="0"/>
      <i val="1"/>
      <color rgb="FF64748B"/>
      <sz val="8"/>
    </font>
    <font>
      <name val="Calibri"/>
      <charset val="1"/>
      <family val="0"/>
      <b val="1"/>
      <color rgb="FFFFFFFF"/>
      <sz val="9"/>
    </font>
    <font>
      <name val="Calibri"/>
      <charset val="1"/>
      <family val="0"/>
      <color rgb="FF64748B"/>
      <sz val="8"/>
    </font>
    <font>
      <name val="Calibri"/>
      <charset val="1"/>
      <family val="0"/>
      <b val="1"/>
      <color rgb="FF1E3A8A"/>
      <sz val="9"/>
    </font>
    <font>
      <name val="Calibri"/>
      <charset val="1"/>
      <family val="0"/>
      <b val="1"/>
      <color rgb="FFB91C1C"/>
      <sz val="11"/>
    </font>
    <font>
      <name val="Calibri"/>
      <charset val="1"/>
      <family val="0"/>
      <b val="1"/>
      <sz val="11"/>
    </font>
  </fonts>
  <fills count="7">
    <fill>
      <patternFill/>
    </fill>
    <fill>
      <patternFill patternType="gray125"/>
    </fill>
    <fill>
      <patternFill patternType="solid">
        <fgColor rgb="FF1E3A8A"/>
        <bgColor rgb="FF2748A8"/>
      </patternFill>
    </fill>
    <fill>
      <patternFill patternType="solid">
        <fgColor rgb="FF2748A8"/>
        <bgColor rgb="FF1E3A8A"/>
      </patternFill>
    </fill>
    <fill>
      <patternFill patternType="solid">
        <fgColor rgb="FFF97316"/>
        <bgColor rgb="FFFF9900"/>
      </patternFill>
    </fill>
    <fill>
      <patternFill patternType="solid">
        <fgColor rgb="FFFFF7CC"/>
        <bgColor rgb="FFFFFFFF"/>
      </patternFill>
    </fill>
    <fill>
      <patternFill patternType="solid">
        <fgColor rgb="FFDCFCE7"/>
        <bgColor rgb="FFCCFFFF"/>
      </patternFill>
    </fill>
  </fills>
  <borders count="7">
    <border>
      <left/>
      <right/>
      <top/>
      <bottom/>
      <diagonal/>
    </border>
    <border>
      <left style="thin">
        <color rgb="FFC9D4E5"/>
      </left>
      <right style="thin">
        <color rgb="FFC9D4E5"/>
      </right>
      <top style="thin">
        <color rgb="FFC9D4E5"/>
      </top>
      <bottom style="thin">
        <color rgb="FFC9D4E5"/>
      </bottom>
      <diagonal/>
    </border>
    <border>
      <left style="thin">
        <color rgb="FFC9D4E5"/>
      </left>
      <right/>
      <top style="thin">
        <color rgb="FFC9D4E5"/>
      </top>
      <bottom style="thin">
        <color rgb="FFC9D4E5"/>
      </bottom>
      <diagonal/>
    </border>
    <border>
      <left/>
      <right/>
      <top style="thin">
        <color rgb="FFC9D4E5"/>
      </top>
      <bottom/>
      <diagonal/>
    </border>
    <border>
      <left/>
      <right style="thin">
        <color rgb="FFC9D4E5"/>
      </right>
      <top style="thin">
        <color rgb="FFC9D4E5"/>
      </top>
      <bottom/>
      <diagonal/>
    </border>
    <border>
      <left/>
      <right/>
      <top style="thin">
        <color rgb="FFC9D4E5"/>
      </top>
      <bottom style="thin">
        <color rgb="FFC9D4E5"/>
      </bottom>
      <diagonal/>
    </border>
    <border>
      <left/>
      <right style="thin">
        <color rgb="FFC9D4E5"/>
      </right>
      <top style="thin">
        <color rgb="FFC9D4E5"/>
      </top>
      <bottom style="thin">
        <color rgb="FFC9D4E5"/>
      </bottom>
      <diagonal/>
    </border>
  </borders>
  <cellStyleXfs count="6">
    <xf numFmtId="0" fontId="0" fillId="0" borderId="0" applyAlignment="1">
      <alignment horizontal="general" vertical="bottom"/>
    </xf>
    <xf numFmtId="43" fontId="3" fillId="0" borderId="0"/>
    <xf numFmtId="41" fontId="3" fillId="0" borderId="0"/>
    <xf numFmtId="44" fontId="3" fillId="0" borderId="0"/>
    <xf numFmtId="42" fontId="3" fillId="0" borderId="0"/>
    <xf numFmtId="9" fontId="3" fillId="0" borderId="0"/>
  </cellStyleXfs>
  <cellXfs count="53">
    <xf numFmtId="0" fontId="0" fillId="0" borderId="0" applyAlignment="1" pivotButton="0" quotePrefix="0" xfId="0">
      <alignment horizontal="general" vertical="bottom"/>
    </xf>
    <xf numFmtId="0" fontId="4" fillId="2" borderId="0" applyAlignment="1" pivotButton="0" quotePrefix="0" xfId="0">
      <alignment horizontal="general" vertical="center" indent="1"/>
    </xf>
    <xf numFmtId="0" fontId="5" fillId="3" borderId="0" applyAlignment="1" pivotButton="0" quotePrefix="0" xfId="0">
      <alignment horizontal="general" vertical="center" indent="1"/>
    </xf>
    <xf numFmtId="0" fontId="6" fillId="4" borderId="0" applyAlignment="1" pivotButton="0" quotePrefix="0" xfId="0">
      <alignment horizontal="general" vertical="center" indent="1"/>
    </xf>
    <xf numFmtId="0" fontId="7" fillId="0" borderId="0" applyAlignment="1" pivotButton="0" quotePrefix="0" xfId="0">
      <alignment horizontal="general" vertical="bottom"/>
    </xf>
    <xf numFmtId="0" fontId="8" fillId="0" borderId="0" applyAlignment="1" pivotButton="0" quotePrefix="0" xfId="0">
      <alignment horizontal="general" vertical="bottom" indent="1"/>
    </xf>
    <xf numFmtId="0" fontId="9" fillId="5" borderId="1" applyAlignment="1" applyProtection="1" pivotButton="0" quotePrefix="0" xfId="0">
      <alignment horizontal="general" vertical="bottom"/>
      <protection locked="0"/>
    </xf>
    <xf numFmtId="0" fontId="10" fillId="0" borderId="0" applyAlignment="1" pivotButton="0" quotePrefix="0" xfId="0">
      <alignment horizontal="general" vertical="top" wrapText="1"/>
    </xf>
    <xf numFmtId="0" fontId="11" fillId="0" borderId="0" applyAlignment="1" pivotButton="0" quotePrefix="0" xfId="0">
      <alignment horizontal="left" vertical="bottom" indent="1"/>
    </xf>
    <xf numFmtId="0" fontId="12" fillId="2" borderId="1" applyAlignment="1" pivotButton="0" quotePrefix="0" xfId="0">
      <alignment horizontal="center" vertical="center" wrapText="1"/>
    </xf>
    <xf numFmtId="0" fontId="13" fillId="0" borderId="0" applyAlignment="1" pivotButton="0" quotePrefix="0" xfId="0">
      <alignment horizontal="center" vertical="bottom"/>
    </xf>
    <xf numFmtId="164" fontId="9" fillId="5" borderId="1" applyAlignment="1" applyProtection="1" pivotButton="0" quotePrefix="0" xfId="0">
      <alignment horizontal="general" vertical="bottom"/>
      <protection locked="0"/>
    </xf>
    <xf numFmtId="165" fontId="9" fillId="5" borderId="1" applyAlignment="1" applyProtection="1" pivotButton="0" quotePrefix="0" xfId="0">
      <alignment horizontal="general" vertical="bottom"/>
      <protection locked="0"/>
    </xf>
    <xf numFmtId="0" fontId="9" fillId="0" borderId="1" applyAlignment="1" pivotButton="0" quotePrefix="0" xfId="0">
      <alignment horizontal="general" vertical="bottom"/>
    </xf>
    <xf numFmtId="165" fontId="14" fillId="6" borderId="1" applyAlignment="1" pivotButton="0" quotePrefix="0" xfId="0">
      <alignment horizontal="general" vertical="bottom"/>
    </xf>
    <xf numFmtId="0" fontId="8" fillId="0" borderId="0" applyAlignment="1" pivotButton="0" quotePrefix="0" xfId="0">
      <alignment horizontal="general" vertical="bottom"/>
    </xf>
    <xf numFmtId="0" fontId="9" fillId="0" borderId="2" applyAlignment="1" pivotButton="0" quotePrefix="0" xfId="0">
      <alignment horizontal="general" vertical="bottom"/>
    </xf>
    <xf numFmtId="165" fontId="9" fillId="0" borderId="1" applyAlignment="1" pivotButton="0" quotePrefix="0" xfId="0">
      <alignment horizontal="general" vertical="bottom"/>
    </xf>
    <xf numFmtId="0" fontId="7" fillId="0" borderId="0" applyAlignment="1" pivotButton="0" quotePrefix="0" xfId="0">
      <alignment horizontal="general" vertical="bottom"/>
    </xf>
    <xf numFmtId="165" fontId="7" fillId="6" borderId="1" applyAlignment="1" pivotButton="0" quotePrefix="0" xfId="0">
      <alignment horizontal="general" vertical="bottom"/>
    </xf>
    <xf numFmtId="0" fontId="9" fillId="0" borderId="0" applyAlignment="1" pivotButton="0" quotePrefix="0" xfId="0">
      <alignment horizontal="general" vertical="bottom"/>
    </xf>
    <xf numFmtId="165" fontId="0" fillId="0" borderId="1" applyAlignment="1" pivotButton="0" quotePrefix="0" xfId="0">
      <alignment horizontal="general" vertical="bottom"/>
    </xf>
    <xf numFmtId="0" fontId="15" fillId="0" borderId="0" applyAlignment="1" pivotButton="0" quotePrefix="0" xfId="0">
      <alignment horizontal="general" vertical="bottom"/>
    </xf>
    <xf numFmtId="165" fontId="16" fillId="6" borderId="1" applyAlignment="1" pivotButton="0" quotePrefix="0" xfId="0">
      <alignment horizontal="general" vertical="bottom"/>
    </xf>
    <xf numFmtId="0" fontId="11" fillId="0" borderId="0" applyAlignment="1" pivotButton="0" quotePrefix="0" xfId="0">
      <alignment horizontal="general" vertical="top" wrapText="1"/>
    </xf>
    <xf numFmtId="0" fontId="0" fillId="0" borderId="0" applyAlignment="1" pivotButton="0" quotePrefix="0" xfId="0">
      <alignment horizontal="general" vertical="bottom"/>
    </xf>
    <xf numFmtId="0" fontId="0" fillId="0" borderId="0" pivotButton="0" quotePrefix="0" xfId="0"/>
    <xf numFmtId="0" fontId="4" fillId="2" borderId="0" applyAlignment="1" pivotButton="0" quotePrefix="0" xfId="0">
      <alignment horizontal="general" vertical="center" indent="1"/>
    </xf>
    <xf numFmtId="0" fontId="5" fillId="3" borderId="0" applyAlignment="1" pivotButton="0" quotePrefix="0" xfId="0">
      <alignment horizontal="general" vertical="center" indent="1"/>
    </xf>
    <xf numFmtId="0" fontId="6" fillId="4" borderId="0" applyAlignment="1" pivotButton="0" quotePrefix="0" xfId="0">
      <alignment horizontal="general" vertical="center" indent="1"/>
    </xf>
    <xf numFmtId="0" fontId="7" fillId="0" borderId="0" applyAlignment="1" pivotButton="0" quotePrefix="0" xfId="0">
      <alignment horizontal="general" vertical="bottom"/>
    </xf>
    <xf numFmtId="0" fontId="8" fillId="0" borderId="0" applyAlignment="1" pivotButton="0" quotePrefix="0" xfId="0">
      <alignment horizontal="general" vertical="bottom" indent="1"/>
    </xf>
    <xf numFmtId="0" fontId="9" fillId="5" borderId="1" applyAlignment="1" applyProtection="1" pivotButton="0" quotePrefix="0" xfId="0">
      <alignment horizontal="general" vertical="bottom"/>
      <protection locked="0"/>
    </xf>
    <xf numFmtId="0" fontId="0" fillId="0" borderId="5" applyProtection="1" pivotButton="0" quotePrefix="0" xfId="0">
      <protection locked="0" hidden="0"/>
    </xf>
    <xf numFmtId="0" fontId="0" fillId="0" borderId="6" applyProtection="1" pivotButton="0" quotePrefix="0" xfId="0">
      <protection locked="0" hidden="0"/>
    </xf>
    <xf numFmtId="0" fontId="10" fillId="0" borderId="0" applyAlignment="1" pivotButton="0" quotePrefix="0" xfId="0">
      <alignment horizontal="general" vertical="top" wrapText="1"/>
    </xf>
    <xf numFmtId="0" fontId="11" fillId="0" borderId="0" applyAlignment="1" pivotButton="0" quotePrefix="0" xfId="0">
      <alignment horizontal="left" vertical="bottom" indent="1"/>
    </xf>
    <xf numFmtId="0" fontId="12" fillId="2" borderId="1" applyAlignment="1" pivotButton="0" quotePrefix="0" xfId="0">
      <alignment horizontal="center" vertical="center" wrapText="1"/>
    </xf>
    <xf numFmtId="0" fontId="13" fillId="0" borderId="0" applyAlignment="1" pivotButton="0" quotePrefix="0" xfId="0">
      <alignment horizontal="center" vertical="bottom"/>
    </xf>
    <xf numFmtId="164" fontId="9" fillId="5" borderId="1" applyAlignment="1" applyProtection="1" pivotButton="0" quotePrefix="0" xfId="0">
      <alignment horizontal="general" vertical="bottom"/>
      <protection locked="0"/>
    </xf>
    <xf numFmtId="165" fontId="9" fillId="5" borderId="1" applyAlignment="1" applyProtection="1" pivotButton="0" quotePrefix="0" xfId="0">
      <alignment horizontal="general" vertical="bottom"/>
      <protection locked="0"/>
    </xf>
    <xf numFmtId="0" fontId="9" fillId="0" borderId="1" applyAlignment="1" pivotButton="0" quotePrefix="0" xfId="0">
      <alignment horizontal="general" vertical="bottom"/>
    </xf>
    <xf numFmtId="165" fontId="14" fillId="6" borderId="1" applyAlignment="1" pivotButton="0" quotePrefix="0" xfId="0">
      <alignment horizontal="general" vertical="bottom"/>
    </xf>
    <xf numFmtId="0" fontId="8" fillId="0" borderId="0" applyAlignment="1" pivotButton="0" quotePrefix="0" xfId="0">
      <alignment horizontal="general" vertical="bottom"/>
    </xf>
    <xf numFmtId="0" fontId="9" fillId="0" borderId="2" applyAlignment="1" pivotButton="0" quotePrefix="0" xfId="0">
      <alignment horizontal="general" vertical="bottom"/>
    </xf>
    <xf numFmtId="0" fontId="0" fillId="0" borderId="5" pivotButton="0" quotePrefix="0" xfId="0"/>
    <xf numFmtId="165" fontId="9" fillId="0" borderId="1" applyAlignment="1" pivotButton="0" quotePrefix="0" xfId="0">
      <alignment horizontal="general" vertical="bottom"/>
    </xf>
    <xf numFmtId="165" fontId="7" fillId="6" borderId="1" applyAlignment="1" pivotButton="0" quotePrefix="0" xfId="0">
      <alignment horizontal="general" vertical="bottom"/>
    </xf>
    <xf numFmtId="0" fontId="9" fillId="0" borderId="0" applyAlignment="1" pivotButton="0" quotePrefix="0" xfId="0">
      <alignment horizontal="general" vertical="bottom"/>
    </xf>
    <xf numFmtId="165" fontId="0" fillId="0" borderId="1" applyAlignment="1" pivotButton="0" quotePrefix="0" xfId="0">
      <alignment horizontal="general" vertical="bottom"/>
    </xf>
    <xf numFmtId="0" fontId="15" fillId="0" borderId="0" applyAlignment="1" pivotButton="0" quotePrefix="0" xfId="0">
      <alignment horizontal="general" vertical="bottom"/>
    </xf>
    <xf numFmtId="165" fontId="16" fillId="6" borderId="1" applyAlignment="1" pivotButton="0" quotePrefix="0" xfId="0">
      <alignment horizontal="general" vertical="bottom"/>
    </xf>
    <xf numFmtId="0" fontId="11" fillId="0" borderId="0" applyAlignment="1" pivotButton="0" quotePrefix="0" xfId="0">
      <alignment horizontal="general" vertical="top" wrapText="1"/>
    </xf>
  </cellXfs>
  <cellStyles count="6">
    <cellStyle name="Normal" xfId="0" builtinId="0"/>
    <cellStyle name="Comma" xfId="1" builtinId="3"/>
    <cellStyle name="Comma [0]" xfId="2" builtinId="6"/>
    <cellStyle name="Currency" xfId="3" builtinId="4"/>
    <cellStyle name="Currency [0]" xfId="4" builtinId="7"/>
    <cellStyle name="Percent" xfId="5" builtinId="5"/>
  </cellStyles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7CC"/>
      <rgbColor rgb="FFDCFCE7"/>
      <rgbColor rgb="FF660066"/>
      <rgbColor rgb="FFFF8080"/>
      <rgbColor rgb="FF2748A8"/>
      <rgbColor rgb="FFC9D4E5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97316"/>
      <rgbColor rgb="FF64748B"/>
      <rgbColor rgb="FF969696"/>
      <rgbColor rgb="FF003366"/>
      <rgbColor rgb="FF339966"/>
      <rgbColor rgb="FF003300"/>
      <rgbColor rgb="FF333300"/>
      <rgbColor rgb="FFB91C1C"/>
      <rgbColor rgb="FF993366"/>
      <rgbColor rgb="FF1E3A8A"/>
      <rgbColor rgb="FF3B4754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worksheet" Target="/xl/worksheets/sheet2.xml" Id="rId2"/><Relationship Type="http://schemas.openxmlformats.org/officeDocument/2006/relationships/worksheet" Target="/xl/worksheets/sheet3.xml" Id="rId3"/><Relationship Type="http://schemas.openxmlformats.org/officeDocument/2006/relationships/worksheet" Target="/xl/worksheets/sheet4.xml" Id="rId4"/><Relationship Type="http://schemas.openxmlformats.org/officeDocument/2006/relationships/styles" Target="styles.xml" Id="rId5"/><Relationship Type="http://schemas.openxmlformats.org/officeDocument/2006/relationships/theme" Target="theme/theme1.xml" Id="rId6"/></Relationships>
</file>

<file path=xl/theme/theme1.xml><?xml version="1.0" encoding="utf-8"?>
<a:theme xmlns:a="http://schemas.openxmlformats.org/drawingml/2006/main" xmlns:r="http://schemas.openxmlformats.org/officeDocument/2006/relationships" name="Office Theme">
  <a:themeElements>
    <a:clrScheme name="Office">
      <a:dk1>
        <a:srgbClr val="000000"/>
      </a:dk1>
      <a:lt1>
        <a:srgbClr val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itchFamily="0" charset="1"/>
        <a:ea typeface=""/>
        <a:cs typeface=""/>
      </a:majorFont>
      <a:minorFont>
        <a:latin typeface="Calibri" pitchFamily="0" charset="1"/>
        <a:ea typeface=""/>
        <a:cs typeface=""/>
      </a:minorFont>
    </a:fontScheme>
    <a:fmtScheme>
      <a:fillStyleLst>
        <a:solidFill>
          <a:schemeClr val="phClr"/>
        </a:solidFill>
        <a:gradFill>
          <a:gsLst>
            <a:gs pos="0">
              <a:schemeClr val="phClr">
                <a:tint val="50000"/>
              </a:schemeClr>
            </a:gs>
            <a:gs pos="35000">
              <a:schemeClr val="phClr">
                <a:tint val="37000"/>
              </a:schemeClr>
            </a:gs>
            <a:gs pos="100000">
              <a:schemeClr val="phClr">
                <a:tint val="15000"/>
              </a:schemeClr>
            </a:gs>
          </a:gsLst>
          <a:lin ang="16200000" scaled="1"/>
          <a:tileRect l="0" t="0" r="0" b="0"/>
        </a:gradFill>
        <a:gradFill>
          <a:gsLst>
            <a:gs pos="0">
              <a:schemeClr val="phClr">
                <a:shade val="51000"/>
              </a:schemeClr>
            </a:gs>
            <a:gs pos="80000">
              <a:schemeClr val="phClr">
                <a:shade val="93000"/>
              </a:schemeClr>
            </a:gs>
            <a:gs pos="100000">
              <a:schemeClr val="phClr">
                <a:shade val="94000"/>
              </a:schemeClr>
            </a:gs>
          </a:gsLst>
          <a:lin ang="16200000" scaled="0"/>
          <a:tileRect l="0" t="0" r="0" b="0"/>
        </a:gradFill>
      </a:fillStyleLst>
      <a:lnStyleLst>
        <a:ln w="9525" cap="flat" cmpd="sng" algn="ctr">
          <a:prstDash val="solid"/>
        </a:ln>
        <a:ln w="25400" cap="flat" cmpd="sng" algn="ctr">
          <a:prstDash val="solid"/>
        </a:ln>
        <a:ln w="38100" cap="flat" cmpd="sng" algn="ctr">
          <a:prstDash val="solid"/>
        </a:ln>
      </a:lnStyleLst>
      <a:effectStyleLst>
        <a:effectStyle>
          <a:effectLst/>
        </a:effectStyle>
        <a:effectStyle>
          <a:effectLst/>
        </a:effectStyle>
        <a:effectStyle>
          <a:effectLst/>
        </a:effectStyle>
      </a:effectStyleLst>
      <a:bgFillStyleLst>
        <a:solidFill>
          <a:schemeClr val="phClr"/>
        </a:solidFill>
        <a:gradFill>
          <a:gsLst>
            <a:gs pos="0">
              <a:schemeClr val="phClr">
                <a:tint val="40000"/>
              </a:schemeClr>
            </a:gs>
            <a:gs pos="40000">
              <a:schemeClr val="phClr">
                <a:tint val="45000"/>
                <a:shade val="99000"/>
              </a:schemeClr>
            </a:gs>
            <a:gs pos="100000">
              <a:schemeClr val="phClr">
                <a:shade val="20000"/>
              </a:schemeClr>
            </a:gs>
          </a:gsLst>
          <a:path path="circle">
            <a:fillToRect l="50000" t="-80000" r="50000" b="180000"/>
          </a:path>
          <a:tileRect l="0" t="0" r="0" b="0"/>
        </a:gradFill>
        <a:gradFill>
          <a:gsLst>
            <a:gs pos="0">
              <a:schemeClr val="phClr">
                <a:tint val="80000"/>
              </a:schemeClr>
            </a:gs>
            <a:gs pos="100000">
              <a:schemeClr val="phClr">
                <a:shade val="30000"/>
              </a:schemeClr>
            </a:gs>
          </a:gsLst>
          <a:path path="circle">
            <a:fillToRect l="50000" t="50000" r="50000" b="50000"/>
          </a:path>
          <a:tileRect l="0" t="0" r="0" b="0"/>
        </a:gradFill>
      </a:bgFillStyleLst>
    </a:fmtScheme>
  </a:themeElements>
</a:theme>
</file>

<file path=xl/worksheets/sheet1.xml><?xml version="1.0" encoding="utf-8"?>
<worksheet xmlns="http://schemas.openxmlformats.org/spreadsheetml/2006/main">
  <sheetPr filterMode="0">
    <outlinePr summaryBelow="1" summaryRight="1"/>
    <pageSetUpPr fitToPage="0"/>
  </sheetPr>
  <dimension ref="A1:H18"/>
  <sheetViews>
    <sheetView showFormulas="0" showGridLines="0" showRowColHeaders="1" showZeros="1" rightToLeft="0" tabSelected="1" showOutlineSymbols="1" defaultGridColor="1" view="normal" topLeftCell="A1" colorId="64" zoomScale="100" zoomScaleNormal="100" zoomScalePageLayoutView="100" workbookViewId="0">
      <selection pane="topLeft" activeCell="A1" activeCellId="0" sqref="A1"/>
    </sheetView>
  </sheetViews>
  <sheetFormatPr baseColWidth="8" defaultColWidth="8.6796875" defaultRowHeight="15" customHeight="0" zeroHeight="0" outlineLevelRow="0"/>
  <cols>
    <col width="24" customWidth="1" style="25" min="1" max="1"/>
    <col width="14" customWidth="1" style="25" min="2" max="6"/>
  </cols>
  <sheetData>
    <row r="1" ht="25.5" customHeight="1" s="26">
      <c r="A1" s="27" t="inlineStr">
        <is>
          <t>CalcGuru</t>
        </is>
      </c>
    </row>
    <row r="2" ht="19.5" customHeight="1" s="26">
      <c r="A2" s="28" t="inlineStr">
        <is>
          <t>Bank Reconciliation Statement (BRS)</t>
        </is>
      </c>
    </row>
    <row r="3" ht="15.75" customHeight="1" s="26">
      <c r="A3" s="29" t="inlineStr">
        <is>
          <t>Match the Cash Book against the Bank Statement and prove the closing balances tie.</t>
        </is>
      </c>
    </row>
    <row r="4"/>
    <row r="5" ht="15" customHeight="1" s="26">
      <c r="A5" s="30" t="inlineStr">
        <is>
          <t>Account &amp; period</t>
        </is>
      </c>
    </row>
    <row r="6" ht="15" customHeight="1" s="26">
      <c r="A6" s="31" t="inlineStr">
        <is>
          <t>Entity Name</t>
        </is>
      </c>
      <c r="C6" s="32" t="n"/>
      <c r="D6" s="33" t="n"/>
      <c r="E6" s="33" t="n"/>
      <c r="F6" s="34" t="n"/>
    </row>
    <row r="7" ht="15" customHeight="1" s="26">
      <c r="A7" s="31" t="inlineStr">
        <is>
          <t>Bank &amp; Account No</t>
        </is>
      </c>
      <c r="C7" s="32" t="n"/>
      <c r="D7" s="33" t="n"/>
      <c r="E7" s="33" t="n"/>
      <c r="F7" s="34" t="n"/>
    </row>
    <row r="8" ht="15" customHeight="1" s="26">
      <c r="A8" s="31" t="inlineStr">
        <is>
          <t>Reconciliation Period</t>
        </is>
      </c>
      <c r="C8" s="32" t="n"/>
      <c r="D8" s="33" t="n"/>
      <c r="E8" s="33" t="n"/>
      <c r="F8" s="34" t="n"/>
    </row>
    <row r="9" ht="15" customHeight="1" s="26">
      <c r="A9" s="31" t="inlineStr">
        <is>
          <t>As on date</t>
        </is>
      </c>
      <c r="C9" s="32" t="n"/>
      <c r="D9" s="33" t="n"/>
      <c r="E9" s="33" t="n"/>
      <c r="F9" s="34" t="n"/>
    </row>
    <row r="10"/>
    <row r="11" ht="15" customHeight="1" s="26">
      <c r="A11" s="30" t="inlineStr">
        <is>
          <t>How to reconcile</t>
        </is>
      </c>
    </row>
    <row r="12" ht="25.5" customHeight="1" s="26">
      <c r="A12" s="35" t="inlineStr">
        <is>
          <t>1. Paste your bank-column cash book into 'Cash Book' and the bank's statement into 'Bank Statement' (one row per entry).</t>
        </is>
      </c>
    </row>
    <row r="13" ht="25.5" customHeight="1" s="26">
      <c r="A13" s="35" t="inlineStr">
        <is>
          <t>2. Each row auto-matches on the Cheque / Reference No. Use the 'Match (Y/N)' override for entries with no ref (cash deposits, charges, interest).</t>
        </is>
      </c>
    </row>
    <row r="14" ht="25.5" customHeight="1" s="26">
      <c r="A14" s="35" t="inlineStr">
        <is>
          <t>3. Unmatched entries become reconciling items: cheques issued not presented, deposits not yet credited, bank charges/debits not in books, direct credits not in books.</t>
        </is>
      </c>
    </row>
    <row r="15" ht="25.5" customHeight="1" s="26">
      <c r="A15" s="35" t="inlineStr">
        <is>
          <t>4. Enter the two closing balances on the 'Reconciliation' sheet. The statement adds/less the reconciling items and the Difference must be 0 when reconciled.</t>
        </is>
      </c>
    </row>
    <row r="16" ht="25.5" customHeight="1" s="26">
      <c r="A16" s="35" t="inlineStr">
        <is>
          <t>5. Investigate any non-zero difference: a missed entry, a wrong amount, or an item to record in the books (charges, interest, direct debits).</t>
        </is>
      </c>
    </row>
    <row r="17"/>
    <row r="18" ht="15" customHeight="1" s="26">
      <c r="A18" s="36" t="inlineStr">
        <is>
          <t>Prepared by CA Tirumalesh Malla  |  calcguru.in  |  Bank Reconciliation Statement - FY 2026-27</t>
        </is>
      </c>
    </row>
  </sheetData>
  <sheetProtection selectLockedCells="0" selectUnlockedCells="0" sheet="1" objects="0" insertRows="1" insertHyperlinks="1" autoFilter="0" scenarios="0" formatColumns="0" deleteColumns="1" insertColumns="0" pivotTables="1" deleteRows="1" formatCells="0" formatRows="0" sort="0" password="BBBC"/>
  <mergeCells count="13">
    <mergeCell ref="A12:H12"/>
    <mergeCell ref="A18:H18"/>
    <mergeCell ref="C9:F9"/>
    <mergeCell ref="A3:H3"/>
    <mergeCell ref="A15:H15"/>
    <mergeCell ref="C8:F8"/>
    <mergeCell ref="A2:H2"/>
    <mergeCell ref="A16:H16"/>
    <mergeCell ref="C6:F6"/>
    <mergeCell ref="C7:F7"/>
    <mergeCell ref="A13:H13"/>
    <mergeCell ref="A14:H14"/>
    <mergeCell ref="A1:H1"/>
  </mergeCells>
  <printOptions horizontalCentered="0" verticalCentered="0" headings="0" gridLines="0" gridLinesSet="1"/>
  <pageMargins left="0.75" right="0.75" top="1" bottom="1" header="0.511811023622047" footer="0.511811023622047"/>
  <pageSetup orientation="portrait" paperSize="9" scale="100" fitToHeight="1" fitToWidth="1" pageOrder="downThenOver" blackAndWhite="0" draft="0" horizontalDpi="300" verticalDpi="300" copies="1"/>
</worksheet>
</file>

<file path=xl/worksheets/sheet2.xml><?xml version="1.0" encoding="utf-8"?>
<worksheet xmlns="http://schemas.openxmlformats.org/spreadsheetml/2006/main">
  <sheetPr filterMode="0">
    <outlinePr summaryBelow="1" summaryRight="1"/>
    <pageSetUpPr fitToPage="0"/>
  </sheetPr>
  <dimension ref="A1:J309"/>
  <sheetViews>
    <sheetView showFormulas="0" showGridLines="0" showRowColHeaders="1" showZeros="1" rightToLeft="0" tabSelected="0" showOutlineSymbols="1" defaultGridColor="1" view="normal" topLeftCell="A1" colorId="64" zoomScale="100" zoomScaleNormal="100" zoomScalePageLayoutView="100" workbookViewId="0">
      <pane xSplit="0" ySplit="6" topLeftCell="A7" activePane="bottomLeft" state="frozen"/>
      <selection pane="topLeft" activeCell="A1" activeCellId="0" sqref="A1"/>
      <selection pane="bottomLeft" activeCell="A1" activeCellId="0" sqref="A1"/>
    </sheetView>
  </sheetViews>
  <sheetFormatPr baseColWidth="8" defaultColWidth="8.6796875" defaultRowHeight="15" customHeight="0" zeroHeight="0" outlineLevelRow="0"/>
  <cols>
    <col width="6" customWidth="1" style="25" min="1" max="1"/>
    <col width="12" customWidth="1" style="25" min="2" max="2"/>
    <col width="26" customWidth="1" style="25" min="3" max="3"/>
    <col width="16" customWidth="1" style="25" min="4" max="4"/>
    <col width="15" customWidth="1" style="25" min="5" max="5"/>
    <col width="16" customWidth="1" style="25" min="6" max="7"/>
    <col width="9" customWidth="1" style="25" min="8" max="8"/>
    <col width="10" customWidth="1" style="25" min="9" max="9"/>
    <col width="18" customWidth="1" style="25" min="10" max="10"/>
  </cols>
  <sheetData>
    <row r="1" ht="25.5" customHeight="1" s="26">
      <c r="A1" s="27" t="inlineStr">
        <is>
          <t>CalcGuru</t>
        </is>
      </c>
    </row>
    <row r="2" ht="19.5" customHeight="1" s="26">
      <c r="A2" s="28" t="inlineStr">
        <is>
          <t>Cash Book (bank column - as per books)</t>
        </is>
      </c>
    </row>
    <row r="3" ht="15.75" customHeight="1" s="26">
      <c r="A3" s="29" t="inlineStr">
        <is>
          <t>Receipts increase, payments decrease the bank balance. Auto-matched to the bank statement.</t>
        </is>
      </c>
    </row>
    <row r="4"/>
    <row r="5" ht="15" customHeight="1" s="26">
      <c r="A5" s="30" t="inlineStr">
        <is>
          <t>Book entries</t>
        </is>
      </c>
    </row>
    <row r="6" ht="30" customHeight="1" s="26">
      <c r="A6" s="37" t="inlineStr">
        <is>
          <t>S.No</t>
        </is>
      </c>
      <c r="B6" s="37" t="inlineStr">
        <is>
          <t>Date</t>
        </is>
      </c>
      <c r="C6" s="37" t="inlineStr">
        <is>
          <t>Particulars</t>
        </is>
      </c>
      <c r="D6" s="37" t="inlineStr">
        <is>
          <t>Cheque / Ref No</t>
        </is>
      </c>
      <c r="E6" s="37" t="inlineStr">
        <is>
          <t>Deposit / Receipt</t>
        </is>
      </c>
      <c r="F6" s="37" t="inlineStr">
        <is>
          <t>Withdrawal / Payment</t>
        </is>
      </c>
      <c r="G6" s="37" t="inlineStr">
        <is>
          <t>Match Key</t>
        </is>
      </c>
      <c r="H6" s="37" t="inlineStr">
        <is>
          <t>In Bank?</t>
        </is>
      </c>
      <c r="I6" s="37" t="inlineStr">
        <is>
          <t>Match (Y/N)</t>
        </is>
      </c>
      <c r="J6" s="37" t="inlineStr">
        <is>
          <t>Status</t>
        </is>
      </c>
    </row>
    <row r="7" ht="15" customHeight="1" s="26">
      <c r="A7" s="38" t="n">
        <v>1</v>
      </c>
      <c r="B7" s="39" t="n"/>
      <c r="C7" s="32" t="n"/>
      <c r="D7" s="32" t="n"/>
      <c r="E7" s="40" t="n"/>
      <c r="F7" s="40" t="n"/>
      <c r="G7" s="41">
        <f>IF($D7="","",UPPER(TRIM($D7)))</f>
        <v/>
      </c>
      <c r="H7" s="41">
        <f>IF($G7="","No",IF(COUNTIF(BankKeys,$G7)&gt;0,"Yes","No"))</f>
        <v/>
      </c>
      <c r="I7" s="32" t="n"/>
      <c r="J7" s="41">
        <f>IF(AND($E7="",$F7=""),"",IF(OR($H7="Yes",$I7="Y"),"Matched",IF(N($E7)&gt;0,"Deposit not credited","Cheque not presented")))</f>
        <v/>
      </c>
    </row>
    <row r="8" ht="15" customHeight="1" s="26">
      <c r="A8" s="38" t="n">
        <v>2</v>
      </c>
      <c r="B8" s="39" t="n"/>
      <c r="C8" s="32" t="n"/>
      <c r="D8" s="32" t="n"/>
      <c r="E8" s="40" t="n"/>
      <c r="F8" s="40" t="n"/>
      <c r="G8" s="41">
        <f>IF($D8="","",UPPER(TRIM($D8)))</f>
        <v/>
      </c>
      <c r="H8" s="41">
        <f>IF($G8="","No",IF(COUNTIF(BankKeys,$G8)&gt;0,"Yes","No"))</f>
        <v/>
      </c>
      <c r="I8" s="32" t="n"/>
      <c r="J8" s="41">
        <f>IF(AND($E8="",$F8=""),"",IF(OR($H8="Yes",$I8="Y"),"Matched",IF(N($E8)&gt;0,"Deposit not credited","Cheque not presented")))</f>
        <v/>
      </c>
    </row>
    <row r="9" ht="15" customHeight="1" s="26">
      <c r="A9" s="38" t="n">
        <v>3</v>
      </c>
      <c r="B9" s="39" t="n"/>
      <c r="C9" s="32" t="n"/>
      <c r="D9" s="32" t="n"/>
      <c r="E9" s="40" t="n"/>
      <c r="F9" s="40" t="n"/>
      <c r="G9" s="41">
        <f>IF($D9="","",UPPER(TRIM($D9)))</f>
        <v/>
      </c>
      <c r="H9" s="41">
        <f>IF($G9="","No",IF(COUNTIF(BankKeys,$G9)&gt;0,"Yes","No"))</f>
        <v/>
      </c>
      <c r="I9" s="32" t="n"/>
      <c r="J9" s="41">
        <f>IF(AND($E9="",$F9=""),"",IF(OR($H9="Yes",$I9="Y"),"Matched",IF(N($E9)&gt;0,"Deposit not credited","Cheque not presented")))</f>
        <v/>
      </c>
    </row>
    <row r="10" ht="15" customHeight="1" s="26">
      <c r="A10" s="38" t="n">
        <v>4</v>
      </c>
      <c r="B10" s="39" t="n"/>
      <c r="C10" s="32" t="n"/>
      <c r="D10" s="32" t="n"/>
      <c r="E10" s="40" t="n"/>
      <c r="F10" s="40" t="n"/>
      <c r="G10" s="41">
        <f>IF($D10="","",UPPER(TRIM($D10)))</f>
        <v/>
      </c>
      <c r="H10" s="41">
        <f>IF($G10="","No",IF(COUNTIF(BankKeys,$G10)&gt;0,"Yes","No"))</f>
        <v/>
      </c>
      <c r="I10" s="32" t="n"/>
      <c r="J10" s="41">
        <f>IF(AND($E10="",$F10=""),"",IF(OR($H10="Yes",$I10="Y"),"Matched",IF(N($E10)&gt;0,"Deposit not credited","Cheque not presented")))</f>
        <v/>
      </c>
    </row>
    <row r="11" ht="15" customHeight="1" s="26">
      <c r="A11" s="38" t="n">
        <v>5</v>
      </c>
      <c r="B11" s="39" t="n"/>
      <c r="C11" s="32" t="n"/>
      <c r="D11" s="32" t="n"/>
      <c r="E11" s="40" t="n"/>
      <c r="F11" s="40" t="n"/>
      <c r="G11" s="41">
        <f>IF($D11="","",UPPER(TRIM($D11)))</f>
        <v/>
      </c>
      <c r="H11" s="41">
        <f>IF($G11="","No",IF(COUNTIF(BankKeys,$G11)&gt;0,"Yes","No"))</f>
        <v/>
      </c>
      <c r="I11" s="32" t="n"/>
      <c r="J11" s="41">
        <f>IF(AND($E11="",$F11=""),"",IF(OR($H11="Yes",$I11="Y"),"Matched",IF(N($E11)&gt;0,"Deposit not credited","Cheque not presented")))</f>
        <v/>
      </c>
    </row>
    <row r="12" ht="15" customHeight="1" s="26">
      <c r="A12" s="38" t="n">
        <v>6</v>
      </c>
      <c r="B12" s="39" t="n"/>
      <c r="C12" s="32" t="n"/>
      <c r="D12" s="32" t="n"/>
      <c r="E12" s="40" t="n"/>
      <c r="F12" s="40" t="n"/>
      <c r="G12" s="41">
        <f>IF($D12="","",UPPER(TRIM($D12)))</f>
        <v/>
      </c>
      <c r="H12" s="41">
        <f>IF($G12="","No",IF(COUNTIF(BankKeys,$G12)&gt;0,"Yes","No"))</f>
        <v/>
      </c>
      <c r="I12" s="32" t="n"/>
      <c r="J12" s="41">
        <f>IF(AND($E12="",$F12=""),"",IF(OR($H12="Yes",$I12="Y"),"Matched",IF(N($E12)&gt;0,"Deposit not credited","Cheque not presented")))</f>
        <v/>
      </c>
    </row>
    <row r="13" ht="15" customHeight="1" s="26">
      <c r="A13" s="38" t="n">
        <v>7</v>
      </c>
      <c r="B13" s="39" t="n"/>
      <c r="C13" s="32" t="n"/>
      <c r="D13" s="32" t="n"/>
      <c r="E13" s="40" t="n"/>
      <c r="F13" s="40" t="n"/>
      <c r="G13" s="41">
        <f>IF($D13="","",UPPER(TRIM($D13)))</f>
        <v/>
      </c>
      <c r="H13" s="41">
        <f>IF($G13="","No",IF(COUNTIF(BankKeys,$G13)&gt;0,"Yes","No"))</f>
        <v/>
      </c>
      <c r="I13" s="32" t="n"/>
      <c r="J13" s="41">
        <f>IF(AND($E13="",$F13=""),"",IF(OR($H13="Yes",$I13="Y"),"Matched",IF(N($E13)&gt;0,"Deposit not credited","Cheque not presented")))</f>
        <v/>
      </c>
    </row>
    <row r="14" ht="15" customHeight="1" s="26">
      <c r="A14" s="38" t="n">
        <v>8</v>
      </c>
      <c r="B14" s="39" t="n"/>
      <c r="C14" s="32" t="n"/>
      <c r="D14" s="32" t="n"/>
      <c r="E14" s="40" t="n"/>
      <c r="F14" s="40" t="n"/>
      <c r="G14" s="41">
        <f>IF($D14="","",UPPER(TRIM($D14)))</f>
        <v/>
      </c>
      <c r="H14" s="41">
        <f>IF($G14="","No",IF(COUNTIF(BankKeys,$G14)&gt;0,"Yes","No"))</f>
        <v/>
      </c>
      <c r="I14" s="32" t="n"/>
      <c r="J14" s="41">
        <f>IF(AND($E14="",$F14=""),"",IF(OR($H14="Yes",$I14="Y"),"Matched",IF(N($E14)&gt;0,"Deposit not credited","Cheque not presented")))</f>
        <v/>
      </c>
    </row>
    <row r="15" ht="15" customHeight="1" s="26">
      <c r="A15" s="38" t="n">
        <v>9</v>
      </c>
      <c r="B15" s="39" t="n"/>
      <c r="C15" s="32" t="n"/>
      <c r="D15" s="32" t="n"/>
      <c r="E15" s="40" t="n"/>
      <c r="F15" s="40" t="n"/>
      <c r="G15" s="41">
        <f>IF($D15="","",UPPER(TRIM($D15)))</f>
        <v/>
      </c>
      <c r="H15" s="41">
        <f>IF($G15="","No",IF(COUNTIF(BankKeys,$G15)&gt;0,"Yes","No"))</f>
        <v/>
      </c>
      <c r="I15" s="32" t="n"/>
      <c r="J15" s="41">
        <f>IF(AND($E15="",$F15=""),"",IF(OR($H15="Yes",$I15="Y"),"Matched",IF(N($E15)&gt;0,"Deposit not credited","Cheque not presented")))</f>
        <v/>
      </c>
    </row>
    <row r="16" ht="15" customHeight="1" s="26">
      <c r="A16" s="38" t="n">
        <v>10</v>
      </c>
      <c r="B16" s="39" t="n"/>
      <c r="C16" s="32" t="n"/>
      <c r="D16" s="32" t="n"/>
      <c r="E16" s="40" t="n"/>
      <c r="F16" s="40" t="n"/>
      <c r="G16" s="41">
        <f>IF($D16="","",UPPER(TRIM($D16)))</f>
        <v/>
      </c>
      <c r="H16" s="41">
        <f>IF($G16="","No",IF(COUNTIF(BankKeys,$G16)&gt;0,"Yes","No"))</f>
        <v/>
      </c>
      <c r="I16" s="32" t="n"/>
      <c r="J16" s="41">
        <f>IF(AND($E16="",$F16=""),"",IF(OR($H16="Yes",$I16="Y"),"Matched",IF(N($E16)&gt;0,"Deposit not credited","Cheque not presented")))</f>
        <v/>
      </c>
    </row>
    <row r="17" ht="15" customHeight="1" s="26">
      <c r="A17" s="38" t="n">
        <v>11</v>
      </c>
      <c r="B17" s="39" t="n"/>
      <c r="C17" s="32" t="n"/>
      <c r="D17" s="32" t="n"/>
      <c r="E17" s="40" t="n"/>
      <c r="F17" s="40" t="n"/>
      <c r="G17" s="41">
        <f>IF($D17="","",UPPER(TRIM($D17)))</f>
        <v/>
      </c>
      <c r="H17" s="41">
        <f>IF($G17="","No",IF(COUNTIF(BankKeys,$G17)&gt;0,"Yes","No"))</f>
        <v/>
      </c>
      <c r="I17" s="32" t="n"/>
      <c r="J17" s="41">
        <f>IF(AND($E17="",$F17=""),"",IF(OR($H17="Yes",$I17="Y"),"Matched",IF(N($E17)&gt;0,"Deposit not credited","Cheque not presented")))</f>
        <v/>
      </c>
    </row>
    <row r="18" ht="15" customHeight="1" s="26">
      <c r="A18" s="38" t="n">
        <v>12</v>
      </c>
      <c r="B18" s="39" t="n"/>
      <c r="C18" s="32" t="n"/>
      <c r="D18" s="32" t="n"/>
      <c r="E18" s="40" t="n"/>
      <c r="F18" s="40" t="n"/>
      <c r="G18" s="41">
        <f>IF($D18="","",UPPER(TRIM($D18)))</f>
        <v/>
      </c>
      <c r="H18" s="41">
        <f>IF($G18="","No",IF(COUNTIF(BankKeys,$G18)&gt;0,"Yes","No"))</f>
        <v/>
      </c>
      <c r="I18" s="32" t="n"/>
      <c r="J18" s="41">
        <f>IF(AND($E18="",$F18=""),"",IF(OR($H18="Yes",$I18="Y"),"Matched",IF(N($E18)&gt;0,"Deposit not credited","Cheque not presented")))</f>
        <v/>
      </c>
    </row>
    <row r="19" ht="15" customHeight="1" s="26">
      <c r="A19" s="38" t="n">
        <v>13</v>
      </c>
      <c r="B19" s="39" t="n"/>
      <c r="C19" s="32" t="n"/>
      <c r="D19" s="32" t="n"/>
      <c r="E19" s="40" t="n"/>
      <c r="F19" s="40" t="n"/>
      <c r="G19" s="41">
        <f>IF($D19="","",UPPER(TRIM($D19)))</f>
        <v/>
      </c>
      <c r="H19" s="41">
        <f>IF($G19="","No",IF(COUNTIF(BankKeys,$G19)&gt;0,"Yes","No"))</f>
        <v/>
      </c>
      <c r="I19" s="32" t="n"/>
      <c r="J19" s="41">
        <f>IF(AND($E19="",$F19=""),"",IF(OR($H19="Yes",$I19="Y"),"Matched",IF(N($E19)&gt;0,"Deposit not credited","Cheque not presented")))</f>
        <v/>
      </c>
    </row>
    <row r="20" ht="15" customHeight="1" s="26">
      <c r="A20" s="38" t="n">
        <v>14</v>
      </c>
      <c r="B20" s="39" t="n"/>
      <c r="C20" s="32" t="n"/>
      <c r="D20" s="32" t="n"/>
      <c r="E20" s="40" t="n"/>
      <c r="F20" s="40" t="n"/>
      <c r="G20" s="41">
        <f>IF($D20="","",UPPER(TRIM($D20)))</f>
        <v/>
      </c>
      <c r="H20" s="41">
        <f>IF($G20="","No",IF(COUNTIF(BankKeys,$G20)&gt;0,"Yes","No"))</f>
        <v/>
      </c>
      <c r="I20" s="32" t="n"/>
      <c r="J20" s="41">
        <f>IF(AND($E20="",$F20=""),"",IF(OR($H20="Yes",$I20="Y"),"Matched",IF(N($E20)&gt;0,"Deposit not credited","Cheque not presented")))</f>
        <v/>
      </c>
    </row>
    <row r="21" ht="15" customHeight="1" s="26">
      <c r="A21" s="38" t="n">
        <v>15</v>
      </c>
      <c r="B21" s="39" t="n"/>
      <c r="C21" s="32" t="n"/>
      <c r="D21" s="32" t="n"/>
      <c r="E21" s="40" t="n"/>
      <c r="F21" s="40" t="n"/>
      <c r="G21" s="41">
        <f>IF($D21="","",UPPER(TRIM($D21)))</f>
        <v/>
      </c>
      <c r="H21" s="41">
        <f>IF($G21="","No",IF(COUNTIF(BankKeys,$G21)&gt;0,"Yes","No"))</f>
        <v/>
      </c>
      <c r="I21" s="32" t="n"/>
      <c r="J21" s="41">
        <f>IF(AND($E21="",$F21=""),"",IF(OR($H21="Yes",$I21="Y"),"Matched",IF(N($E21)&gt;0,"Deposit not credited","Cheque not presented")))</f>
        <v/>
      </c>
    </row>
    <row r="22" ht="15" customHeight="1" s="26">
      <c r="A22" s="38" t="n">
        <v>16</v>
      </c>
      <c r="B22" s="39" t="n"/>
      <c r="C22" s="32" t="n"/>
      <c r="D22" s="32" t="n"/>
      <c r="E22" s="40" t="n"/>
      <c r="F22" s="40" t="n"/>
      <c r="G22" s="41">
        <f>IF($D22="","",UPPER(TRIM($D22)))</f>
        <v/>
      </c>
      <c r="H22" s="41">
        <f>IF($G22="","No",IF(COUNTIF(BankKeys,$G22)&gt;0,"Yes","No"))</f>
        <v/>
      </c>
      <c r="I22" s="32" t="n"/>
      <c r="J22" s="41">
        <f>IF(AND($E22="",$F22=""),"",IF(OR($H22="Yes",$I22="Y"),"Matched",IF(N($E22)&gt;0,"Deposit not credited","Cheque not presented")))</f>
        <v/>
      </c>
    </row>
    <row r="23" ht="15" customHeight="1" s="26">
      <c r="A23" s="38" t="n">
        <v>17</v>
      </c>
      <c r="B23" s="39" t="n"/>
      <c r="C23" s="32" t="n"/>
      <c r="D23" s="32" t="n"/>
      <c r="E23" s="40" t="n"/>
      <c r="F23" s="40" t="n"/>
      <c r="G23" s="41">
        <f>IF($D23="","",UPPER(TRIM($D23)))</f>
        <v/>
      </c>
      <c r="H23" s="41">
        <f>IF($G23="","No",IF(COUNTIF(BankKeys,$G23)&gt;0,"Yes","No"))</f>
        <v/>
      </c>
      <c r="I23" s="32" t="n"/>
      <c r="J23" s="41">
        <f>IF(AND($E23="",$F23=""),"",IF(OR($H23="Yes",$I23="Y"),"Matched",IF(N($E23)&gt;0,"Deposit not credited","Cheque not presented")))</f>
        <v/>
      </c>
    </row>
    <row r="24" ht="15" customHeight="1" s="26">
      <c r="A24" s="38" t="n">
        <v>18</v>
      </c>
      <c r="B24" s="39" t="n"/>
      <c r="C24" s="32" t="n"/>
      <c r="D24" s="32" t="n"/>
      <c r="E24" s="40" t="n"/>
      <c r="F24" s="40" t="n"/>
      <c r="G24" s="41">
        <f>IF($D24="","",UPPER(TRIM($D24)))</f>
        <v/>
      </c>
      <c r="H24" s="41">
        <f>IF($G24="","No",IF(COUNTIF(BankKeys,$G24)&gt;0,"Yes","No"))</f>
        <v/>
      </c>
      <c r="I24" s="32" t="n"/>
      <c r="J24" s="41">
        <f>IF(AND($E24="",$F24=""),"",IF(OR($H24="Yes",$I24="Y"),"Matched",IF(N($E24)&gt;0,"Deposit not credited","Cheque not presented")))</f>
        <v/>
      </c>
    </row>
    <row r="25" ht="15" customHeight="1" s="26">
      <c r="A25" s="38" t="n">
        <v>19</v>
      </c>
      <c r="B25" s="39" t="n"/>
      <c r="C25" s="32" t="n"/>
      <c r="D25" s="32" t="n"/>
      <c r="E25" s="40" t="n"/>
      <c r="F25" s="40" t="n"/>
      <c r="G25" s="41">
        <f>IF($D25="","",UPPER(TRIM($D25)))</f>
        <v/>
      </c>
      <c r="H25" s="41">
        <f>IF($G25="","No",IF(COUNTIF(BankKeys,$G25)&gt;0,"Yes","No"))</f>
        <v/>
      </c>
      <c r="I25" s="32" t="n"/>
      <c r="J25" s="41">
        <f>IF(AND($E25="",$F25=""),"",IF(OR($H25="Yes",$I25="Y"),"Matched",IF(N($E25)&gt;0,"Deposit not credited","Cheque not presented")))</f>
        <v/>
      </c>
    </row>
    <row r="26" ht="15" customHeight="1" s="26">
      <c r="A26" s="38" t="n">
        <v>20</v>
      </c>
      <c r="B26" s="39" t="n"/>
      <c r="C26" s="32" t="n"/>
      <c r="D26" s="32" t="n"/>
      <c r="E26" s="40" t="n"/>
      <c r="F26" s="40" t="n"/>
      <c r="G26" s="41">
        <f>IF($D26="","",UPPER(TRIM($D26)))</f>
        <v/>
      </c>
      <c r="H26" s="41">
        <f>IF($G26="","No",IF(COUNTIF(BankKeys,$G26)&gt;0,"Yes","No"))</f>
        <v/>
      </c>
      <c r="I26" s="32" t="n"/>
      <c r="J26" s="41">
        <f>IF(AND($E26="",$F26=""),"",IF(OR($H26="Yes",$I26="Y"),"Matched",IF(N($E26)&gt;0,"Deposit not credited","Cheque not presented")))</f>
        <v/>
      </c>
    </row>
    <row r="27" ht="15" customHeight="1" s="26">
      <c r="A27" s="38" t="n">
        <v>21</v>
      </c>
      <c r="B27" s="39" t="n"/>
      <c r="C27" s="32" t="n"/>
      <c r="D27" s="32" t="n"/>
      <c r="E27" s="40" t="n"/>
      <c r="F27" s="40" t="n"/>
      <c r="G27" s="41">
        <f>IF($D27="","",UPPER(TRIM($D27)))</f>
        <v/>
      </c>
      <c r="H27" s="41">
        <f>IF($G27="","No",IF(COUNTIF(BankKeys,$G27)&gt;0,"Yes","No"))</f>
        <v/>
      </c>
      <c r="I27" s="32" t="n"/>
      <c r="J27" s="41">
        <f>IF(AND($E27="",$F27=""),"",IF(OR($H27="Yes",$I27="Y"),"Matched",IF(N($E27)&gt;0,"Deposit not credited","Cheque not presented")))</f>
        <v/>
      </c>
    </row>
    <row r="28" ht="15" customHeight="1" s="26">
      <c r="A28" s="38" t="n">
        <v>22</v>
      </c>
      <c r="B28" s="39" t="n"/>
      <c r="C28" s="32" t="n"/>
      <c r="D28" s="32" t="n"/>
      <c r="E28" s="40" t="n"/>
      <c r="F28" s="40" t="n"/>
      <c r="G28" s="41">
        <f>IF($D28="","",UPPER(TRIM($D28)))</f>
        <v/>
      </c>
      <c r="H28" s="41">
        <f>IF($G28="","No",IF(COUNTIF(BankKeys,$G28)&gt;0,"Yes","No"))</f>
        <v/>
      </c>
      <c r="I28" s="32" t="n"/>
      <c r="J28" s="41">
        <f>IF(AND($E28="",$F28=""),"",IF(OR($H28="Yes",$I28="Y"),"Matched",IF(N($E28)&gt;0,"Deposit not credited","Cheque not presented")))</f>
        <v/>
      </c>
    </row>
    <row r="29" ht="15" customHeight="1" s="26">
      <c r="A29" s="38" t="n">
        <v>23</v>
      </c>
      <c r="B29" s="39" t="n"/>
      <c r="C29" s="32" t="n"/>
      <c r="D29" s="32" t="n"/>
      <c r="E29" s="40" t="n"/>
      <c r="F29" s="40" t="n"/>
      <c r="G29" s="41">
        <f>IF($D29="","",UPPER(TRIM($D29)))</f>
        <v/>
      </c>
      <c r="H29" s="41">
        <f>IF($G29="","No",IF(COUNTIF(BankKeys,$G29)&gt;0,"Yes","No"))</f>
        <v/>
      </c>
      <c r="I29" s="32" t="n"/>
      <c r="J29" s="41">
        <f>IF(AND($E29="",$F29=""),"",IF(OR($H29="Yes",$I29="Y"),"Matched",IF(N($E29)&gt;0,"Deposit not credited","Cheque not presented")))</f>
        <v/>
      </c>
    </row>
    <row r="30" ht="15" customHeight="1" s="26">
      <c r="A30" s="38" t="n">
        <v>24</v>
      </c>
      <c r="B30" s="39" t="n"/>
      <c r="C30" s="32" t="n"/>
      <c r="D30" s="32" t="n"/>
      <c r="E30" s="40" t="n"/>
      <c r="F30" s="40" t="n"/>
      <c r="G30" s="41">
        <f>IF($D30="","",UPPER(TRIM($D30)))</f>
        <v/>
      </c>
      <c r="H30" s="41">
        <f>IF($G30="","No",IF(COUNTIF(BankKeys,$G30)&gt;0,"Yes","No"))</f>
        <v/>
      </c>
      <c r="I30" s="32" t="n"/>
      <c r="J30" s="41">
        <f>IF(AND($E30="",$F30=""),"",IF(OR($H30="Yes",$I30="Y"),"Matched",IF(N($E30)&gt;0,"Deposit not credited","Cheque not presented")))</f>
        <v/>
      </c>
    </row>
    <row r="31" ht="15" customHeight="1" s="26">
      <c r="A31" s="38" t="n">
        <v>25</v>
      </c>
      <c r="B31" s="39" t="n"/>
      <c r="C31" s="32" t="n"/>
      <c r="D31" s="32" t="n"/>
      <c r="E31" s="40" t="n"/>
      <c r="F31" s="40" t="n"/>
      <c r="G31" s="41">
        <f>IF($D31="","",UPPER(TRIM($D31)))</f>
        <v/>
      </c>
      <c r="H31" s="41">
        <f>IF($G31="","No",IF(COUNTIF(BankKeys,$G31)&gt;0,"Yes","No"))</f>
        <v/>
      </c>
      <c r="I31" s="32" t="n"/>
      <c r="J31" s="41">
        <f>IF(AND($E31="",$F31=""),"",IF(OR($H31="Yes",$I31="Y"),"Matched",IF(N($E31)&gt;0,"Deposit not credited","Cheque not presented")))</f>
        <v/>
      </c>
    </row>
    <row r="32" ht="15" customHeight="1" s="26">
      <c r="A32" s="38" t="n">
        <v>26</v>
      </c>
      <c r="B32" s="39" t="n"/>
      <c r="C32" s="32" t="n"/>
      <c r="D32" s="32" t="n"/>
      <c r="E32" s="40" t="n"/>
      <c r="F32" s="40" t="n"/>
      <c r="G32" s="41">
        <f>IF($D32="","",UPPER(TRIM($D32)))</f>
        <v/>
      </c>
      <c r="H32" s="41">
        <f>IF($G32="","No",IF(COUNTIF(BankKeys,$G32)&gt;0,"Yes","No"))</f>
        <v/>
      </c>
      <c r="I32" s="32" t="n"/>
      <c r="J32" s="41">
        <f>IF(AND($E32="",$F32=""),"",IF(OR($H32="Yes",$I32="Y"),"Matched",IF(N($E32)&gt;0,"Deposit not credited","Cheque not presented")))</f>
        <v/>
      </c>
    </row>
    <row r="33" ht="15" customHeight="1" s="26">
      <c r="A33" s="38" t="n">
        <v>27</v>
      </c>
      <c r="B33" s="39" t="n"/>
      <c r="C33" s="32" t="n"/>
      <c r="D33" s="32" t="n"/>
      <c r="E33" s="40" t="n"/>
      <c r="F33" s="40" t="n"/>
      <c r="G33" s="41">
        <f>IF($D33="","",UPPER(TRIM($D33)))</f>
        <v/>
      </c>
      <c r="H33" s="41">
        <f>IF($G33="","No",IF(COUNTIF(BankKeys,$G33)&gt;0,"Yes","No"))</f>
        <v/>
      </c>
      <c r="I33" s="32" t="n"/>
      <c r="J33" s="41">
        <f>IF(AND($E33="",$F33=""),"",IF(OR($H33="Yes",$I33="Y"),"Matched",IF(N($E33)&gt;0,"Deposit not credited","Cheque not presented")))</f>
        <v/>
      </c>
    </row>
    <row r="34" ht="15" customHeight="1" s="26">
      <c r="A34" s="38" t="n">
        <v>28</v>
      </c>
      <c r="B34" s="39" t="n"/>
      <c r="C34" s="32" t="n"/>
      <c r="D34" s="32" t="n"/>
      <c r="E34" s="40" t="n"/>
      <c r="F34" s="40" t="n"/>
      <c r="G34" s="41">
        <f>IF($D34="","",UPPER(TRIM($D34)))</f>
        <v/>
      </c>
      <c r="H34" s="41">
        <f>IF($G34="","No",IF(COUNTIF(BankKeys,$G34)&gt;0,"Yes","No"))</f>
        <v/>
      </c>
      <c r="I34" s="32" t="n"/>
      <c r="J34" s="41">
        <f>IF(AND($E34="",$F34=""),"",IF(OR($H34="Yes",$I34="Y"),"Matched",IF(N($E34)&gt;0,"Deposit not credited","Cheque not presented")))</f>
        <v/>
      </c>
    </row>
    <row r="35" ht="15" customHeight="1" s="26">
      <c r="A35" s="38" t="n">
        <v>29</v>
      </c>
      <c r="B35" s="39" t="n"/>
      <c r="C35" s="32" t="n"/>
      <c r="D35" s="32" t="n"/>
      <c r="E35" s="40" t="n"/>
      <c r="F35" s="40" t="n"/>
      <c r="G35" s="41">
        <f>IF($D35="","",UPPER(TRIM($D35)))</f>
        <v/>
      </c>
      <c r="H35" s="41">
        <f>IF($G35="","No",IF(COUNTIF(BankKeys,$G35)&gt;0,"Yes","No"))</f>
        <v/>
      </c>
      <c r="I35" s="32" t="n"/>
      <c r="J35" s="41">
        <f>IF(AND($E35="",$F35=""),"",IF(OR($H35="Yes",$I35="Y"),"Matched",IF(N($E35)&gt;0,"Deposit not credited","Cheque not presented")))</f>
        <v/>
      </c>
    </row>
    <row r="36" ht="15" customHeight="1" s="26">
      <c r="A36" s="38" t="n">
        <v>30</v>
      </c>
      <c r="B36" s="39" t="n"/>
      <c r="C36" s="32" t="n"/>
      <c r="D36" s="32" t="n"/>
      <c r="E36" s="40" t="n"/>
      <c r="F36" s="40" t="n"/>
      <c r="G36" s="41">
        <f>IF($D36="","",UPPER(TRIM($D36)))</f>
        <v/>
      </c>
      <c r="H36" s="41">
        <f>IF($G36="","No",IF(COUNTIF(BankKeys,$G36)&gt;0,"Yes","No"))</f>
        <v/>
      </c>
      <c r="I36" s="32" t="n"/>
      <c r="J36" s="41">
        <f>IF(AND($E36="",$F36=""),"",IF(OR($H36="Yes",$I36="Y"),"Matched",IF(N($E36)&gt;0,"Deposit not credited","Cheque not presented")))</f>
        <v/>
      </c>
    </row>
    <row r="37" ht="15" customHeight="1" s="26">
      <c r="A37" s="38" t="n">
        <v>31</v>
      </c>
      <c r="B37" s="39" t="n"/>
      <c r="C37" s="32" t="n"/>
      <c r="D37" s="32" t="n"/>
      <c r="E37" s="40" t="n"/>
      <c r="F37" s="40" t="n"/>
      <c r="G37" s="41">
        <f>IF($D37="","",UPPER(TRIM($D37)))</f>
        <v/>
      </c>
      <c r="H37" s="41">
        <f>IF($G37="","No",IF(COUNTIF(BankKeys,$G37)&gt;0,"Yes","No"))</f>
        <v/>
      </c>
      <c r="I37" s="32" t="n"/>
      <c r="J37" s="41">
        <f>IF(AND($E37="",$F37=""),"",IF(OR($H37="Yes",$I37="Y"),"Matched",IF(N($E37)&gt;0,"Deposit not credited","Cheque not presented")))</f>
        <v/>
      </c>
    </row>
    <row r="38" ht="15" customHeight="1" s="26">
      <c r="A38" s="38" t="n">
        <v>32</v>
      </c>
      <c r="B38" s="39" t="n"/>
      <c r="C38" s="32" t="n"/>
      <c r="D38" s="32" t="n"/>
      <c r="E38" s="40" t="n"/>
      <c r="F38" s="40" t="n"/>
      <c r="G38" s="41">
        <f>IF($D38="","",UPPER(TRIM($D38)))</f>
        <v/>
      </c>
      <c r="H38" s="41">
        <f>IF($G38="","No",IF(COUNTIF(BankKeys,$G38)&gt;0,"Yes","No"))</f>
        <v/>
      </c>
      <c r="I38" s="32" t="n"/>
      <c r="J38" s="41">
        <f>IF(AND($E38="",$F38=""),"",IF(OR($H38="Yes",$I38="Y"),"Matched",IF(N($E38)&gt;0,"Deposit not credited","Cheque not presented")))</f>
        <v/>
      </c>
    </row>
    <row r="39" ht="15" customHeight="1" s="26">
      <c r="A39" s="38" t="n">
        <v>33</v>
      </c>
      <c r="B39" s="39" t="n"/>
      <c r="C39" s="32" t="n"/>
      <c r="D39" s="32" t="n"/>
      <c r="E39" s="40" t="n"/>
      <c r="F39" s="40" t="n"/>
      <c r="G39" s="41">
        <f>IF($D39="","",UPPER(TRIM($D39)))</f>
        <v/>
      </c>
      <c r="H39" s="41">
        <f>IF($G39="","No",IF(COUNTIF(BankKeys,$G39)&gt;0,"Yes","No"))</f>
        <v/>
      </c>
      <c r="I39" s="32" t="n"/>
      <c r="J39" s="41">
        <f>IF(AND($E39="",$F39=""),"",IF(OR($H39="Yes",$I39="Y"),"Matched",IF(N($E39)&gt;0,"Deposit not credited","Cheque not presented")))</f>
        <v/>
      </c>
    </row>
    <row r="40" ht="15" customHeight="1" s="26">
      <c r="A40" s="38" t="n">
        <v>34</v>
      </c>
      <c r="B40" s="39" t="n"/>
      <c r="C40" s="32" t="n"/>
      <c r="D40" s="32" t="n"/>
      <c r="E40" s="40" t="n"/>
      <c r="F40" s="40" t="n"/>
      <c r="G40" s="41">
        <f>IF($D40="","",UPPER(TRIM($D40)))</f>
        <v/>
      </c>
      <c r="H40" s="41">
        <f>IF($G40="","No",IF(COUNTIF(BankKeys,$G40)&gt;0,"Yes","No"))</f>
        <v/>
      </c>
      <c r="I40" s="32" t="n"/>
      <c r="J40" s="41">
        <f>IF(AND($E40="",$F40=""),"",IF(OR($H40="Yes",$I40="Y"),"Matched",IF(N($E40)&gt;0,"Deposit not credited","Cheque not presented")))</f>
        <v/>
      </c>
    </row>
    <row r="41" ht="15" customHeight="1" s="26">
      <c r="A41" s="38" t="n">
        <v>35</v>
      </c>
      <c r="B41" s="39" t="n"/>
      <c r="C41" s="32" t="n"/>
      <c r="D41" s="32" t="n"/>
      <c r="E41" s="40" t="n"/>
      <c r="F41" s="40" t="n"/>
      <c r="G41" s="41">
        <f>IF($D41="","",UPPER(TRIM($D41)))</f>
        <v/>
      </c>
      <c r="H41" s="41">
        <f>IF($G41="","No",IF(COUNTIF(BankKeys,$G41)&gt;0,"Yes","No"))</f>
        <v/>
      </c>
      <c r="I41" s="32" t="n"/>
      <c r="J41" s="41">
        <f>IF(AND($E41="",$F41=""),"",IF(OR($H41="Yes",$I41="Y"),"Matched",IF(N($E41)&gt;0,"Deposit not credited","Cheque not presented")))</f>
        <v/>
      </c>
    </row>
    <row r="42" ht="15" customHeight="1" s="26">
      <c r="A42" s="38" t="n">
        <v>36</v>
      </c>
      <c r="B42" s="39" t="n"/>
      <c r="C42" s="32" t="n"/>
      <c r="D42" s="32" t="n"/>
      <c r="E42" s="40" t="n"/>
      <c r="F42" s="40" t="n"/>
      <c r="G42" s="41">
        <f>IF($D42="","",UPPER(TRIM($D42)))</f>
        <v/>
      </c>
      <c r="H42" s="41">
        <f>IF($G42="","No",IF(COUNTIF(BankKeys,$G42)&gt;0,"Yes","No"))</f>
        <v/>
      </c>
      <c r="I42" s="32" t="n"/>
      <c r="J42" s="41">
        <f>IF(AND($E42="",$F42=""),"",IF(OR($H42="Yes",$I42="Y"),"Matched",IF(N($E42)&gt;0,"Deposit not credited","Cheque not presented")))</f>
        <v/>
      </c>
    </row>
    <row r="43" ht="15" customHeight="1" s="26">
      <c r="A43" s="38" t="n">
        <v>37</v>
      </c>
      <c r="B43" s="39" t="n"/>
      <c r="C43" s="32" t="n"/>
      <c r="D43" s="32" t="n"/>
      <c r="E43" s="40" t="n"/>
      <c r="F43" s="40" t="n"/>
      <c r="G43" s="41">
        <f>IF($D43="","",UPPER(TRIM($D43)))</f>
        <v/>
      </c>
      <c r="H43" s="41">
        <f>IF($G43="","No",IF(COUNTIF(BankKeys,$G43)&gt;0,"Yes","No"))</f>
        <v/>
      </c>
      <c r="I43" s="32" t="n"/>
      <c r="J43" s="41">
        <f>IF(AND($E43="",$F43=""),"",IF(OR($H43="Yes",$I43="Y"),"Matched",IF(N($E43)&gt;0,"Deposit not credited","Cheque not presented")))</f>
        <v/>
      </c>
    </row>
    <row r="44" ht="15" customHeight="1" s="26">
      <c r="A44" s="38" t="n">
        <v>38</v>
      </c>
      <c r="B44" s="39" t="n"/>
      <c r="C44" s="32" t="n"/>
      <c r="D44" s="32" t="n"/>
      <c r="E44" s="40" t="n"/>
      <c r="F44" s="40" t="n"/>
      <c r="G44" s="41">
        <f>IF($D44="","",UPPER(TRIM($D44)))</f>
        <v/>
      </c>
      <c r="H44" s="41">
        <f>IF($G44="","No",IF(COUNTIF(BankKeys,$G44)&gt;0,"Yes","No"))</f>
        <v/>
      </c>
      <c r="I44" s="32" t="n"/>
      <c r="J44" s="41">
        <f>IF(AND($E44="",$F44=""),"",IF(OR($H44="Yes",$I44="Y"),"Matched",IF(N($E44)&gt;0,"Deposit not credited","Cheque not presented")))</f>
        <v/>
      </c>
    </row>
    <row r="45" ht="15" customHeight="1" s="26">
      <c r="A45" s="38" t="n">
        <v>39</v>
      </c>
      <c r="B45" s="39" t="n"/>
      <c r="C45" s="32" t="n"/>
      <c r="D45" s="32" t="n"/>
      <c r="E45" s="40" t="n"/>
      <c r="F45" s="40" t="n"/>
      <c r="G45" s="41">
        <f>IF($D45="","",UPPER(TRIM($D45)))</f>
        <v/>
      </c>
      <c r="H45" s="41">
        <f>IF($G45="","No",IF(COUNTIF(BankKeys,$G45)&gt;0,"Yes","No"))</f>
        <v/>
      </c>
      <c r="I45" s="32" t="n"/>
      <c r="J45" s="41">
        <f>IF(AND($E45="",$F45=""),"",IF(OR($H45="Yes",$I45="Y"),"Matched",IF(N($E45)&gt;0,"Deposit not credited","Cheque not presented")))</f>
        <v/>
      </c>
    </row>
    <row r="46" ht="15" customHeight="1" s="26">
      <c r="A46" s="38" t="n">
        <v>40</v>
      </c>
      <c r="B46" s="39" t="n"/>
      <c r="C46" s="32" t="n"/>
      <c r="D46" s="32" t="n"/>
      <c r="E46" s="40" t="n"/>
      <c r="F46" s="40" t="n"/>
      <c r="G46" s="41">
        <f>IF($D46="","",UPPER(TRIM($D46)))</f>
        <v/>
      </c>
      <c r="H46" s="41">
        <f>IF($G46="","No",IF(COUNTIF(BankKeys,$G46)&gt;0,"Yes","No"))</f>
        <v/>
      </c>
      <c r="I46" s="32" t="n"/>
      <c r="J46" s="41">
        <f>IF(AND($E46="",$F46=""),"",IF(OR($H46="Yes",$I46="Y"),"Matched",IF(N($E46)&gt;0,"Deposit not credited","Cheque not presented")))</f>
        <v/>
      </c>
    </row>
    <row r="47" ht="15" customHeight="1" s="26">
      <c r="A47" s="38" t="n">
        <v>41</v>
      </c>
      <c r="B47" s="39" t="n"/>
      <c r="C47" s="32" t="n"/>
      <c r="D47" s="32" t="n"/>
      <c r="E47" s="40" t="n"/>
      <c r="F47" s="40" t="n"/>
      <c r="G47" s="41">
        <f>IF($D47="","",UPPER(TRIM($D47)))</f>
        <v/>
      </c>
      <c r="H47" s="41">
        <f>IF($G47="","No",IF(COUNTIF(BankKeys,$G47)&gt;0,"Yes","No"))</f>
        <v/>
      </c>
      <c r="I47" s="32" t="n"/>
      <c r="J47" s="41">
        <f>IF(AND($E47="",$F47=""),"",IF(OR($H47="Yes",$I47="Y"),"Matched",IF(N($E47)&gt;0,"Deposit not credited","Cheque not presented")))</f>
        <v/>
      </c>
    </row>
    <row r="48" ht="15" customHeight="1" s="26">
      <c r="A48" s="38" t="n">
        <v>42</v>
      </c>
      <c r="B48" s="39" t="n"/>
      <c r="C48" s="32" t="n"/>
      <c r="D48" s="32" t="n"/>
      <c r="E48" s="40" t="n"/>
      <c r="F48" s="40" t="n"/>
      <c r="G48" s="41">
        <f>IF($D48="","",UPPER(TRIM($D48)))</f>
        <v/>
      </c>
      <c r="H48" s="41">
        <f>IF($G48="","No",IF(COUNTIF(BankKeys,$G48)&gt;0,"Yes","No"))</f>
        <v/>
      </c>
      <c r="I48" s="32" t="n"/>
      <c r="J48" s="41">
        <f>IF(AND($E48="",$F48=""),"",IF(OR($H48="Yes",$I48="Y"),"Matched",IF(N($E48)&gt;0,"Deposit not credited","Cheque not presented")))</f>
        <v/>
      </c>
    </row>
    <row r="49" ht="15" customHeight="1" s="26">
      <c r="A49" s="38" t="n">
        <v>43</v>
      </c>
      <c r="B49" s="39" t="n"/>
      <c r="C49" s="32" t="n"/>
      <c r="D49" s="32" t="n"/>
      <c r="E49" s="40" t="n"/>
      <c r="F49" s="40" t="n"/>
      <c r="G49" s="41">
        <f>IF($D49="","",UPPER(TRIM($D49)))</f>
        <v/>
      </c>
      <c r="H49" s="41">
        <f>IF($G49="","No",IF(COUNTIF(BankKeys,$G49)&gt;0,"Yes","No"))</f>
        <v/>
      </c>
      <c r="I49" s="32" t="n"/>
      <c r="J49" s="41">
        <f>IF(AND($E49="",$F49=""),"",IF(OR($H49="Yes",$I49="Y"),"Matched",IF(N($E49)&gt;0,"Deposit not credited","Cheque not presented")))</f>
        <v/>
      </c>
    </row>
    <row r="50" ht="15" customHeight="1" s="26">
      <c r="A50" s="38" t="n">
        <v>44</v>
      </c>
      <c r="B50" s="39" t="n"/>
      <c r="C50" s="32" t="n"/>
      <c r="D50" s="32" t="n"/>
      <c r="E50" s="40" t="n"/>
      <c r="F50" s="40" t="n"/>
      <c r="G50" s="41">
        <f>IF($D50="","",UPPER(TRIM($D50)))</f>
        <v/>
      </c>
      <c r="H50" s="41">
        <f>IF($G50="","No",IF(COUNTIF(BankKeys,$G50)&gt;0,"Yes","No"))</f>
        <v/>
      </c>
      <c r="I50" s="32" t="n"/>
      <c r="J50" s="41">
        <f>IF(AND($E50="",$F50=""),"",IF(OR($H50="Yes",$I50="Y"),"Matched",IF(N($E50)&gt;0,"Deposit not credited","Cheque not presented")))</f>
        <v/>
      </c>
    </row>
    <row r="51" ht="15" customHeight="1" s="26">
      <c r="A51" s="38" t="n">
        <v>45</v>
      </c>
      <c r="B51" s="39" t="n"/>
      <c r="C51" s="32" t="n"/>
      <c r="D51" s="32" t="n"/>
      <c r="E51" s="40" t="n"/>
      <c r="F51" s="40" t="n"/>
      <c r="G51" s="41">
        <f>IF($D51="","",UPPER(TRIM($D51)))</f>
        <v/>
      </c>
      <c r="H51" s="41">
        <f>IF($G51="","No",IF(COUNTIF(BankKeys,$G51)&gt;0,"Yes","No"))</f>
        <v/>
      </c>
      <c r="I51" s="32" t="n"/>
      <c r="J51" s="41">
        <f>IF(AND($E51="",$F51=""),"",IF(OR($H51="Yes",$I51="Y"),"Matched",IF(N($E51)&gt;0,"Deposit not credited","Cheque not presented")))</f>
        <v/>
      </c>
    </row>
    <row r="52" ht="15" customHeight="1" s="26">
      <c r="A52" s="38" t="n">
        <v>46</v>
      </c>
      <c r="B52" s="39" t="n"/>
      <c r="C52" s="32" t="n"/>
      <c r="D52" s="32" t="n"/>
      <c r="E52" s="40" t="n"/>
      <c r="F52" s="40" t="n"/>
      <c r="G52" s="41">
        <f>IF($D52="","",UPPER(TRIM($D52)))</f>
        <v/>
      </c>
      <c r="H52" s="41">
        <f>IF($G52="","No",IF(COUNTIF(BankKeys,$G52)&gt;0,"Yes","No"))</f>
        <v/>
      </c>
      <c r="I52" s="32" t="n"/>
      <c r="J52" s="41">
        <f>IF(AND($E52="",$F52=""),"",IF(OR($H52="Yes",$I52="Y"),"Matched",IF(N($E52)&gt;0,"Deposit not credited","Cheque not presented")))</f>
        <v/>
      </c>
    </row>
    <row r="53" ht="15" customHeight="1" s="26">
      <c r="A53" s="38" t="n">
        <v>47</v>
      </c>
      <c r="B53" s="39" t="n"/>
      <c r="C53" s="32" t="n"/>
      <c r="D53" s="32" t="n"/>
      <c r="E53" s="40" t="n"/>
      <c r="F53" s="40" t="n"/>
      <c r="G53" s="41">
        <f>IF($D53="","",UPPER(TRIM($D53)))</f>
        <v/>
      </c>
      <c r="H53" s="41">
        <f>IF($G53="","No",IF(COUNTIF(BankKeys,$G53)&gt;0,"Yes","No"))</f>
        <v/>
      </c>
      <c r="I53" s="32" t="n"/>
      <c r="J53" s="41">
        <f>IF(AND($E53="",$F53=""),"",IF(OR($H53="Yes",$I53="Y"),"Matched",IF(N($E53)&gt;0,"Deposit not credited","Cheque not presented")))</f>
        <v/>
      </c>
    </row>
    <row r="54" ht="15" customHeight="1" s="26">
      <c r="A54" s="38" t="n">
        <v>48</v>
      </c>
      <c r="B54" s="39" t="n"/>
      <c r="C54" s="32" t="n"/>
      <c r="D54" s="32" t="n"/>
      <c r="E54" s="40" t="n"/>
      <c r="F54" s="40" t="n"/>
      <c r="G54" s="41">
        <f>IF($D54="","",UPPER(TRIM($D54)))</f>
        <v/>
      </c>
      <c r="H54" s="41">
        <f>IF($G54="","No",IF(COUNTIF(BankKeys,$G54)&gt;0,"Yes","No"))</f>
        <v/>
      </c>
      <c r="I54" s="32" t="n"/>
      <c r="J54" s="41">
        <f>IF(AND($E54="",$F54=""),"",IF(OR($H54="Yes",$I54="Y"),"Matched",IF(N($E54)&gt;0,"Deposit not credited","Cheque not presented")))</f>
        <v/>
      </c>
    </row>
    <row r="55" ht="15" customHeight="1" s="26">
      <c r="A55" s="38" t="n">
        <v>49</v>
      </c>
      <c r="B55" s="39" t="n"/>
      <c r="C55" s="32" t="n"/>
      <c r="D55" s="32" t="n"/>
      <c r="E55" s="40" t="n"/>
      <c r="F55" s="40" t="n"/>
      <c r="G55" s="41">
        <f>IF($D55="","",UPPER(TRIM($D55)))</f>
        <v/>
      </c>
      <c r="H55" s="41">
        <f>IF($G55="","No",IF(COUNTIF(BankKeys,$G55)&gt;0,"Yes","No"))</f>
        <v/>
      </c>
      <c r="I55" s="32" t="n"/>
      <c r="J55" s="41">
        <f>IF(AND($E55="",$F55=""),"",IF(OR($H55="Yes",$I55="Y"),"Matched",IF(N($E55)&gt;0,"Deposit not credited","Cheque not presented")))</f>
        <v/>
      </c>
    </row>
    <row r="56" ht="15" customHeight="1" s="26">
      <c r="A56" s="38" t="n">
        <v>50</v>
      </c>
      <c r="B56" s="39" t="n"/>
      <c r="C56" s="32" t="n"/>
      <c r="D56" s="32" t="n"/>
      <c r="E56" s="40" t="n"/>
      <c r="F56" s="40" t="n"/>
      <c r="G56" s="41">
        <f>IF($D56="","",UPPER(TRIM($D56)))</f>
        <v/>
      </c>
      <c r="H56" s="41">
        <f>IF($G56="","No",IF(COUNTIF(BankKeys,$G56)&gt;0,"Yes","No"))</f>
        <v/>
      </c>
      <c r="I56" s="32" t="n"/>
      <c r="J56" s="41">
        <f>IF(AND($E56="",$F56=""),"",IF(OR($H56="Yes",$I56="Y"),"Matched",IF(N($E56)&gt;0,"Deposit not credited","Cheque not presented")))</f>
        <v/>
      </c>
    </row>
    <row r="57" ht="15" customHeight="1" s="26">
      <c r="A57" s="38" t="n">
        <v>51</v>
      </c>
      <c r="B57" s="39" t="n"/>
      <c r="C57" s="32" t="n"/>
      <c r="D57" s="32" t="n"/>
      <c r="E57" s="40" t="n"/>
      <c r="F57" s="40" t="n"/>
      <c r="G57" s="41">
        <f>IF($D57="","",UPPER(TRIM($D57)))</f>
        <v/>
      </c>
      <c r="H57" s="41">
        <f>IF($G57="","No",IF(COUNTIF(BankKeys,$G57)&gt;0,"Yes","No"))</f>
        <v/>
      </c>
      <c r="I57" s="32" t="n"/>
      <c r="J57" s="41">
        <f>IF(AND($E57="",$F57=""),"",IF(OR($H57="Yes",$I57="Y"),"Matched",IF(N($E57)&gt;0,"Deposit not credited","Cheque not presented")))</f>
        <v/>
      </c>
    </row>
    <row r="58" ht="15" customHeight="1" s="26">
      <c r="A58" s="38" t="n">
        <v>52</v>
      </c>
      <c r="B58" s="39" t="n"/>
      <c r="C58" s="32" t="n"/>
      <c r="D58" s="32" t="n"/>
      <c r="E58" s="40" t="n"/>
      <c r="F58" s="40" t="n"/>
      <c r="G58" s="41">
        <f>IF($D58="","",UPPER(TRIM($D58)))</f>
        <v/>
      </c>
      <c r="H58" s="41">
        <f>IF($G58="","No",IF(COUNTIF(BankKeys,$G58)&gt;0,"Yes","No"))</f>
        <v/>
      </c>
      <c r="I58" s="32" t="n"/>
      <c r="J58" s="41">
        <f>IF(AND($E58="",$F58=""),"",IF(OR($H58="Yes",$I58="Y"),"Matched",IF(N($E58)&gt;0,"Deposit not credited","Cheque not presented")))</f>
        <v/>
      </c>
    </row>
    <row r="59" ht="15" customHeight="1" s="26">
      <c r="A59" s="38" t="n">
        <v>53</v>
      </c>
      <c r="B59" s="39" t="n"/>
      <c r="C59" s="32" t="n"/>
      <c r="D59" s="32" t="n"/>
      <c r="E59" s="40" t="n"/>
      <c r="F59" s="40" t="n"/>
      <c r="G59" s="41">
        <f>IF($D59="","",UPPER(TRIM($D59)))</f>
        <v/>
      </c>
      <c r="H59" s="41">
        <f>IF($G59="","No",IF(COUNTIF(BankKeys,$G59)&gt;0,"Yes","No"))</f>
        <v/>
      </c>
      <c r="I59" s="32" t="n"/>
      <c r="J59" s="41">
        <f>IF(AND($E59="",$F59=""),"",IF(OR($H59="Yes",$I59="Y"),"Matched",IF(N($E59)&gt;0,"Deposit not credited","Cheque not presented")))</f>
        <v/>
      </c>
    </row>
    <row r="60" ht="15" customHeight="1" s="26">
      <c r="A60" s="38" t="n">
        <v>54</v>
      </c>
      <c r="B60" s="39" t="n"/>
      <c r="C60" s="32" t="n"/>
      <c r="D60" s="32" t="n"/>
      <c r="E60" s="40" t="n"/>
      <c r="F60" s="40" t="n"/>
      <c r="G60" s="41">
        <f>IF($D60="","",UPPER(TRIM($D60)))</f>
        <v/>
      </c>
      <c r="H60" s="41">
        <f>IF($G60="","No",IF(COUNTIF(BankKeys,$G60)&gt;0,"Yes","No"))</f>
        <v/>
      </c>
      <c r="I60" s="32" t="n"/>
      <c r="J60" s="41">
        <f>IF(AND($E60="",$F60=""),"",IF(OR($H60="Yes",$I60="Y"),"Matched",IF(N($E60)&gt;0,"Deposit not credited","Cheque not presented")))</f>
        <v/>
      </c>
    </row>
    <row r="61" ht="15" customHeight="1" s="26">
      <c r="A61" s="38" t="n">
        <v>55</v>
      </c>
      <c r="B61" s="39" t="n"/>
      <c r="C61" s="32" t="n"/>
      <c r="D61" s="32" t="n"/>
      <c r="E61" s="40" t="n"/>
      <c r="F61" s="40" t="n"/>
      <c r="G61" s="41">
        <f>IF($D61="","",UPPER(TRIM($D61)))</f>
        <v/>
      </c>
      <c r="H61" s="41">
        <f>IF($G61="","No",IF(COUNTIF(BankKeys,$G61)&gt;0,"Yes","No"))</f>
        <v/>
      </c>
      <c r="I61" s="32" t="n"/>
      <c r="J61" s="41">
        <f>IF(AND($E61="",$F61=""),"",IF(OR($H61="Yes",$I61="Y"),"Matched",IF(N($E61)&gt;0,"Deposit not credited","Cheque not presented")))</f>
        <v/>
      </c>
    </row>
    <row r="62" ht="15" customHeight="1" s="26">
      <c r="A62" s="38" t="n">
        <v>56</v>
      </c>
      <c r="B62" s="39" t="n"/>
      <c r="C62" s="32" t="n"/>
      <c r="D62" s="32" t="n"/>
      <c r="E62" s="40" t="n"/>
      <c r="F62" s="40" t="n"/>
      <c r="G62" s="41">
        <f>IF($D62="","",UPPER(TRIM($D62)))</f>
        <v/>
      </c>
      <c r="H62" s="41">
        <f>IF($G62="","No",IF(COUNTIF(BankKeys,$G62)&gt;0,"Yes","No"))</f>
        <v/>
      </c>
      <c r="I62" s="32" t="n"/>
      <c r="J62" s="41">
        <f>IF(AND($E62="",$F62=""),"",IF(OR($H62="Yes",$I62="Y"),"Matched",IF(N($E62)&gt;0,"Deposit not credited","Cheque not presented")))</f>
        <v/>
      </c>
    </row>
    <row r="63" ht="15" customHeight="1" s="26">
      <c r="A63" s="38" t="n">
        <v>57</v>
      </c>
      <c r="B63" s="39" t="n"/>
      <c r="C63" s="32" t="n"/>
      <c r="D63" s="32" t="n"/>
      <c r="E63" s="40" t="n"/>
      <c r="F63" s="40" t="n"/>
      <c r="G63" s="41">
        <f>IF($D63="","",UPPER(TRIM($D63)))</f>
        <v/>
      </c>
      <c r="H63" s="41">
        <f>IF($G63="","No",IF(COUNTIF(BankKeys,$G63)&gt;0,"Yes","No"))</f>
        <v/>
      </c>
      <c r="I63" s="32" t="n"/>
      <c r="J63" s="41">
        <f>IF(AND($E63="",$F63=""),"",IF(OR($H63="Yes",$I63="Y"),"Matched",IF(N($E63)&gt;0,"Deposit not credited","Cheque not presented")))</f>
        <v/>
      </c>
    </row>
    <row r="64" ht="15" customHeight="1" s="26">
      <c r="A64" s="38" t="n">
        <v>58</v>
      </c>
      <c r="B64" s="39" t="n"/>
      <c r="C64" s="32" t="n"/>
      <c r="D64" s="32" t="n"/>
      <c r="E64" s="40" t="n"/>
      <c r="F64" s="40" t="n"/>
      <c r="G64" s="41">
        <f>IF($D64="","",UPPER(TRIM($D64)))</f>
        <v/>
      </c>
      <c r="H64" s="41">
        <f>IF($G64="","No",IF(COUNTIF(BankKeys,$G64)&gt;0,"Yes","No"))</f>
        <v/>
      </c>
      <c r="I64" s="32" t="n"/>
      <c r="J64" s="41">
        <f>IF(AND($E64="",$F64=""),"",IF(OR($H64="Yes",$I64="Y"),"Matched",IF(N($E64)&gt;0,"Deposit not credited","Cheque not presented")))</f>
        <v/>
      </c>
    </row>
    <row r="65" ht="15" customHeight="1" s="26">
      <c r="A65" s="38" t="n">
        <v>59</v>
      </c>
      <c r="B65" s="39" t="n"/>
      <c r="C65" s="32" t="n"/>
      <c r="D65" s="32" t="n"/>
      <c r="E65" s="40" t="n"/>
      <c r="F65" s="40" t="n"/>
      <c r="G65" s="41">
        <f>IF($D65="","",UPPER(TRIM($D65)))</f>
        <v/>
      </c>
      <c r="H65" s="41">
        <f>IF($G65="","No",IF(COUNTIF(BankKeys,$G65)&gt;0,"Yes","No"))</f>
        <v/>
      </c>
      <c r="I65" s="32" t="n"/>
      <c r="J65" s="41">
        <f>IF(AND($E65="",$F65=""),"",IF(OR($H65="Yes",$I65="Y"),"Matched",IF(N($E65)&gt;0,"Deposit not credited","Cheque not presented")))</f>
        <v/>
      </c>
    </row>
    <row r="66" ht="15" customHeight="1" s="26">
      <c r="A66" s="38" t="n">
        <v>60</v>
      </c>
      <c r="B66" s="39" t="n"/>
      <c r="C66" s="32" t="n"/>
      <c r="D66" s="32" t="n"/>
      <c r="E66" s="40" t="n"/>
      <c r="F66" s="40" t="n"/>
      <c r="G66" s="41">
        <f>IF($D66="","",UPPER(TRIM($D66)))</f>
        <v/>
      </c>
      <c r="H66" s="41">
        <f>IF($G66="","No",IF(COUNTIF(BankKeys,$G66)&gt;0,"Yes","No"))</f>
        <v/>
      </c>
      <c r="I66" s="32" t="n"/>
      <c r="J66" s="41">
        <f>IF(AND($E66="",$F66=""),"",IF(OR($H66="Yes",$I66="Y"),"Matched",IF(N($E66)&gt;0,"Deposit not credited","Cheque not presented")))</f>
        <v/>
      </c>
    </row>
    <row r="67" ht="15" customHeight="1" s="26">
      <c r="A67" s="38" t="n">
        <v>61</v>
      </c>
      <c r="B67" s="39" t="n"/>
      <c r="C67" s="32" t="n"/>
      <c r="D67" s="32" t="n"/>
      <c r="E67" s="40" t="n"/>
      <c r="F67" s="40" t="n"/>
      <c r="G67" s="41">
        <f>IF($D67="","",UPPER(TRIM($D67)))</f>
        <v/>
      </c>
      <c r="H67" s="41">
        <f>IF($G67="","No",IF(COUNTIF(BankKeys,$G67)&gt;0,"Yes","No"))</f>
        <v/>
      </c>
      <c r="I67" s="32" t="n"/>
      <c r="J67" s="41">
        <f>IF(AND($E67="",$F67=""),"",IF(OR($H67="Yes",$I67="Y"),"Matched",IF(N($E67)&gt;0,"Deposit not credited","Cheque not presented")))</f>
        <v/>
      </c>
    </row>
    <row r="68" ht="15" customHeight="1" s="26">
      <c r="A68" s="38" t="n">
        <v>62</v>
      </c>
      <c r="B68" s="39" t="n"/>
      <c r="C68" s="32" t="n"/>
      <c r="D68" s="32" t="n"/>
      <c r="E68" s="40" t="n"/>
      <c r="F68" s="40" t="n"/>
      <c r="G68" s="41">
        <f>IF($D68="","",UPPER(TRIM($D68)))</f>
        <v/>
      </c>
      <c r="H68" s="41">
        <f>IF($G68="","No",IF(COUNTIF(BankKeys,$G68)&gt;0,"Yes","No"))</f>
        <v/>
      </c>
      <c r="I68" s="32" t="n"/>
      <c r="J68" s="41">
        <f>IF(AND($E68="",$F68=""),"",IF(OR($H68="Yes",$I68="Y"),"Matched",IF(N($E68)&gt;0,"Deposit not credited","Cheque not presented")))</f>
        <v/>
      </c>
    </row>
    <row r="69" ht="15" customHeight="1" s="26">
      <c r="A69" s="38" t="n">
        <v>63</v>
      </c>
      <c r="B69" s="39" t="n"/>
      <c r="C69" s="32" t="n"/>
      <c r="D69" s="32" t="n"/>
      <c r="E69" s="40" t="n"/>
      <c r="F69" s="40" t="n"/>
      <c r="G69" s="41">
        <f>IF($D69="","",UPPER(TRIM($D69)))</f>
        <v/>
      </c>
      <c r="H69" s="41">
        <f>IF($G69="","No",IF(COUNTIF(BankKeys,$G69)&gt;0,"Yes","No"))</f>
        <v/>
      </c>
      <c r="I69" s="32" t="n"/>
      <c r="J69" s="41">
        <f>IF(AND($E69="",$F69=""),"",IF(OR($H69="Yes",$I69="Y"),"Matched",IF(N($E69)&gt;0,"Deposit not credited","Cheque not presented")))</f>
        <v/>
      </c>
    </row>
    <row r="70" ht="15" customHeight="1" s="26">
      <c r="A70" s="38" t="n">
        <v>64</v>
      </c>
      <c r="B70" s="39" t="n"/>
      <c r="C70" s="32" t="n"/>
      <c r="D70" s="32" t="n"/>
      <c r="E70" s="40" t="n"/>
      <c r="F70" s="40" t="n"/>
      <c r="G70" s="41">
        <f>IF($D70="","",UPPER(TRIM($D70)))</f>
        <v/>
      </c>
      <c r="H70" s="41">
        <f>IF($G70="","No",IF(COUNTIF(BankKeys,$G70)&gt;0,"Yes","No"))</f>
        <v/>
      </c>
      <c r="I70" s="32" t="n"/>
      <c r="J70" s="41">
        <f>IF(AND($E70="",$F70=""),"",IF(OR($H70="Yes",$I70="Y"),"Matched",IF(N($E70)&gt;0,"Deposit not credited","Cheque not presented")))</f>
        <v/>
      </c>
    </row>
    <row r="71" ht="15" customHeight="1" s="26">
      <c r="A71" s="38" t="n">
        <v>65</v>
      </c>
      <c r="B71" s="39" t="n"/>
      <c r="C71" s="32" t="n"/>
      <c r="D71" s="32" t="n"/>
      <c r="E71" s="40" t="n"/>
      <c r="F71" s="40" t="n"/>
      <c r="G71" s="41">
        <f>IF($D71="","",UPPER(TRIM($D71)))</f>
        <v/>
      </c>
      <c r="H71" s="41">
        <f>IF($G71="","No",IF(COUNTIF(BankKeys,$G71)&gt;0,"Yes","No"))</f>
        <v/>
      </c>
      <c r="I71" s="32" t="n"/>
      <c r="J71" s="41">
        <f>IF(AND($E71="",$F71=""),"",IF(OR($H71="Yes",$I71="Y"),"Matched",IF(N($E71)&gt;0,"Deposit not credited","Cheque not presented")))</f>
        <v/>
      </c>
    </row>
    <row r="72" ht="15" customHeight="1" s="26">
      <c r="A72" s="38" t="n">
        <v>66</v>
      </c>
      <c r="B72" s="39" t="n"/>
      <c r="C72" s="32" t="n"/>
      <c r="D72" s="32" t="n"/>
      <c r="E72" s="40" t="n"/>
      <c r="F72" s="40" t="n"/>
      <c r="G72" s="41">
        <f>IF($D72="","",UPPER(TRIM($D72)))</f>
        <v/>
      </c>
      <c r="H72" s="41">
        <f>IF($G72="","No",IF(COUNTIF(BankKeys,$G72)&gt;0,"Yes","No"))</f>
        <v/>
      </c>
      <c r="I72" s="32" t="n"/>
      <c r="J72" s="41">
        <f>IF(AND($E72="",$F72=""),"",IF(OR($H72="Yes",$I72="Y"),"Matched",IF(N($E72)&gt;0,"Deposit not credited","Cheque not presented")))</f>
        <v/>
      </c>
    </row>
    <row r="73" ht="15" customHeight="1" s="26">
      <c r="A73" s="38" t="n">
        <v>67</v>
      </c>
      <c r="B73" s="39" t="n"/>
      <c r="C73" s="32" t="n"/>
      <c r="D73" s="32" t="n"/>
      <c r="E73" s="40" t="n"/>
      <c r="F73" s="40" t="n"/>
      <c r="G73" s="41">
        <f>IF($D73="","",UPPER(TRIM($D73)))</f>
        <v/>
      </c>
      <c r="H73" s="41">
        <f>IF($G73="","No",IF(COUNTIF(BankKeys,$G73)&gt;0,"Yes","No"))</f>
        <v/>
      </c>
      <c r="I73" s="32" t="n"/>
      <c r="J73" s="41">
        <f>IF(AND($E73="",$F73=""),"",IF(OR($H73="Yes",$I73="Y"),"Matched",IF(N($E73)&gt;0,"Deposit not credited","Cheque not presented")))</f>
        <v/>
      </c>
    </row>
    <row r="74" ht="15" customHeight="1" s="26">
      <c r="A74" s="38" t="n">
        <v>68</v>
      </c>
      <c r="B74" s="39" t="n"/>
      <c r="C74" s="32" t="n"/>
      <c r="D74" s="32" t="n"/>
      <c r="E74" s="40" t="n"/>
      <c r="F74" s="40" t="n"/>
      <c r="G74" s="41">
        <f>IF($D74="","",UPPER(TRIM($D74)))</f>
        <v/>
      </c>
      <c r="H74" s="41">
        <f>IF($G74="","No",IF(COUNTIF(BankKeys,$G74)&gt;0,"Yes","No"))</f>
        <v/>
      </c>
      <c r="I74" s="32" t="n"/>
      <c r="J74" s="41">
        <f>IF(AND($E74="",$F74=""),"",IF(OR($H74="Yes",$I74="Y"),"Matched",IF(N($E74)&gt;0,"Deposit not credited","Cheque not presented")))</f>
        <v/>
      </c>
    </row>
    <row r="75" ht="15" customHeight="1" s="26">
      <c r="A75" s="38" t="n">
        <v>69</v>
      </c>
      <c r="B75" s="39" t="n"/>
      <c r="C75" s="32" t="n"/>
      <c r="D75" s="32" t="n"/>
      <c r="E75" s="40" t="n"/>
      <c r="F75" s="40" t="n"/>
      <c r="G75" s="41">
        <f>IF($D75="","",UPPER(TRIM($D75)))</f>
        <v/>
      </c>
      <c r="H75" s="41">
        <f>IF($G75="","No",IF(COUNTIF(BankKeys,$G75)&gt;0,"Yes","No"))</f>
        <v/>
      </c>
      <c r="I75" s="32" t="n"/>
      <c r="J75" s="41">
        <f>IF(AND($E75="",$F75=""),"",IF(OR($H75="Yes",$I75="Y"),"Matched",IF(N($E75)&gt;0,"Deposit not credited","Cheque not presented")))</f>
        <v/>
      </c>
    </row>
    <row r="76" ht="15" customHeight="1" s="26">
      <c r="A76" s="38" t="n">
        <v>70</v>
      </c>
      <c r="B76" s="39" t="n"/>
      <c r="C76" s="32" t="n"/>
      <c r="D76" s="32" t="n"/>
      <c r="E76" s="40" t="n"/>
      <c r="F76" s="40" t="n"/>
      <c r="G76" s="41">
        <f>IF($D76="","",UPPER(TRIM($D76)))</f>
        <v/>
      </c>
      <c r="H76" s="41">
        <f>IF($G76="","No",IF(COUNTIF(BankKeys,$G76)&gt;0,"Yes","No"))</f>
        <v/>
      </c>
      <c r="I76" s="32" t="n"/>
      <c r="J76" s="41">
        <f>IF(AND($E76="",$F76=""),"",IF(OR($H76="Yes",$I76="Y"),"Matched",IF(N($E76)&gt;0,"Deposit not credited","Cheque not presented")))</f>
        <v/>
      </c>
    </row>
    <row r="77" ht="15" customHeight="1" s="26">
      <c r="A77" s="38" t="n">
        <v>71</v>
      </c>
      <c r="B77" s="39" t="n"/>
      <c r="C77" s="32" t="n"/>
      <c r="D77" s="32" t="n"/>
      <c r="E77" s="40" t="n"/>
      <c r="F77" s="40" t="n"/>
      <c r="G77" s="41">
        <f>IF($D77="","",UPPER(TRIM($D77)))</f>
        <v/>
      </c>
      <c r="H77" s="41">
        <f>IF($G77="","No",IF(COUNTIF(BankKeys,$G77)&gt;0,"Yes","No"))</f>
        <v/>
      </c>
      <c r="I77" s="32" t="n"/>
      <c r="J77" s="41">
        <f>IF(AND($E77="",$F77=""),"",IF(OR($H77="Yes",$I77="Y"),"Matched",IF(N($E77)&gt;0,"Deposit not credited","Cheque not presented")))</f>
        <v/>
      </c>
    </row>
    <row r="78" ht="15" customHeight="1" s="26">
      <c r="A78" s="38" t="n">
        <v>72</v>
      </c>
      <c r="B78" s="39" t="n"/>
      <c r="C78" s="32" t="n"/>
      <c r="D78" s="32" t="n"/>
      <c r="E78" s="40" t="n"/>
      <c r="F78" s="40" t="n"/>
      <c r="G78" s="41">
        <f>IF($D78="","",UPPER(TRIM($D78)))</f>
        <v/>
      </c>
      <c r="H78" s="41">
        <f>IF($G78="","No",IF(COUNTIF(BankKeys,$G78)&gt;0,"Yes","No"))</f>
        <v/>
      </c>
      <c r="I78" s="32" t="n"/>
      <c r="J78" s="41">
        <f>IF(AND($E78="",$F78=""),"",IF(OR($H78="Yes",$I78="Y"),"Matched",IF(N($E78)&gt;0,"Deposit not credited","Cheque not presented")))</f>
        <v/>
      </c>
    </row>
    <row r="79" ht="15" customHeight="1" s="26">
      <c r="A79" s="38" t="n">
        <v>73</v>
      </c>
      <c r="B79" s="39" t="n"/>
      <c r="C79" s="32" t="n"/>
      <c r="D79" s="32" t="n"/>
      <c r="E79" s="40" t="n"/>
      <c r="F79" s="40" t="n"/>
      <c r="G79" s="41">
        <f>IF($D79="","",UPPER(TRIM($D79)))</f>
        <v/>
      </c>
      <c r="H79" s="41">
        <f>IF($G79="","No",IF(COUNTIF(BankKeys,$G79)&gt;0,"Yes","No"))</f>
        <v/>
      </c>
      <c r="I79" s="32" t="n"/>
      <c r="J79" s="41">
        <f>IF(AND($E79="",$F79=""),"",IF(OR($H79="Yes",$I79="Y"),"Matched",IF(N($E79)&gt;0,"Deposit not credited","Cheque not presented")))</f>
        <v/>
      </c>
    </row>
    <row r="80" ht="15" customHeight="1" s="26">
      <c r="A80" s="38" t="n">
        <v>74</v>
      </c>
      <c r="B80" s="39" t="n"/>
      <c r="C80" s="32" t="n"/>
      <c r="D80" s="32" t="n"/>
      <c r="E80" s="40" t="n"/>
      <c r="F80" s="40" t="n"/>
      <c r="G80" s="41">
        <f>IF($D80="","",UPPER(TRIM($D80)))</f>
        <v/>
      </c>
      <c r="H80" s="41">
        <f>IF($G80="","No",IF(COUNTIF(BankKeys,$G80)&gt;0,"Yes","No"))</f>
        <v/>
      </c>
      <c r="I80" s="32" t="n"/>
      <c r="J80" s="41">
        <f>IF(AND($E80="",$F80=""),"",IF(OR($H80="Yes",$I80="Y"),"Matched",IF(N($E80)&gt;0,"Deposit not credited","Cheque not presented")))</f>
        <v/>
      </c>
    </row>
    <row r="81" ht="15" customHeight="1" s="26">
      <c r="A81" s="38" t="n">
        <v>75</v>
      </c>
      <c r="B81" s="39" t="n"/>
      <c r="C81" s="32" t="n"/>
      <c r="D81" s="32" t="n"/>
      <c r="E81" s="40" t="n"/>
      <c r="F81" s="40" t="n"/>
      <c r="G81" s="41">
        <f>IF($D81="","",UPPER(TRIM($D81)))</f>
        <v/>
      </c>
      <c r="H81" s="41">
        <f>IF($G81="","No",IF(COUNTIF(BankKeys,$G81)&gt;0,"Yes","No"))</f>
        <v/>
      </c>
      <c r="I81" s="32" t="n"/>
      <c r="J81" s="41">
        <f>IF(AND($E81="",$F81=""),"",IF(OR($H81="Yes",$I81="Y"),"Matched",IF(N($E81)&gt;0,"Deposit not credited","Cheque not presented")))</f>
        <v/>
      </c>
    </row>
    <row r="82" ht="15" customHeight="1" s="26">
      <c r="A82" s="38" t="n">
        <v>76</v>
      </c>
      <c r="B82" s="39" t="n"/>
      <c r="C82" s="32" t="n"/>
      <c r="D82" s="32" t="n"/>
      <c r="E82" s="40" t="n"/>
      <c r="F82" s="40" t="n"/>
      <c r="G82" s="41">
        <f>IF($D82="","",UPPER(TRIM($D82)))</f>
        <v/>
      </c>
      <c r="H82" s="41">
        <f>IF($G82="","No",IF(COUNTIF(BankKeys,$G82)&gt;0,"Yes","No"))</f>
        <v/>
      </c>
      <c r="I82" s="32" t="n"/>
      <c r="J82" s="41">
        <f>IF(AND($E82="",$F82=""),"",IF(OR($H82="Yes",$I82="Y"),"Matched",IF(N($E82)&gt;0,"Deposit not credited","Cheque not presented")))</f>
        <v/>
      </c>
    </row>
    <row r="83" ht="15" customHeight="1" s="26">
      <c r="A83" s="38" t="n">
        <v>77</v>
      </c>
      <c r="B83" s="39" t="n"/>
      <c r="C83" s="32" t="n"/>
      <c r="D83" s="32" t="n"/>
      <c r="E83" s="40" t="n"/>
      <c r="F83" s="40" t="n"/>
      <c r="G83" s="41">
        <f>IF($D83="","",UPPER(TRIM($D83)))</f>
        <v/>
      </c>
      <c r="H83" s="41">
        <f>IF($G83="","No",IF(COUNTIF(BankKeys,$G83)&gt;0,"Yes","No"))</f>
        <v/>
      </c>
      <c r="I83" s="32" t="n"/>
      <c r="J83" s="41">
        <f>IF(AND($E83="",$F83=""),"",IF(OR($H83="Yes",$I83="Y"),"Matched",IF(N($E83)&gt;0,"Deposit not credited","Cheque not presented")))</f>
        <v/>
      </c>
    </row>
    <row r="84" ht="15" customHeight="1" s="26">
      <c r="A84" s="38" t="n">
        <v>78</v>
      </c>
      <c r="B84" s="39" t="n"/>
      <c r="C84" s="32" t="n"/>
      <c r="D84" s="32" t="n"/>
      <c r="E84" s="40" t="n"/>
      <c r="F84" s="40" t="n"/>
      <c r="G84" s="41">
        <f>IF($D84="","",UPPER(TRIM($D84)))</f>
        <v/>
      </c>
      <c r="H84" s="41">
        <f>IF($G84="","No",IF(COUNTIF(BankKeys,$G84)&gt;0,"Yes","No"))</f>
        <v/>
      </c>
      <c r="I84" s="32" t="n"/>
      <c r="J84" s="41">
        <f>IF(AND($E84="",$F84=""),"",IF(OR($H84="Yes",$I84="Y"),"Matched",IF(N($E84)&gt;0,"Deposit not credited","Cheque not presented")))</f>
        <v/>
      </c>
    </row>
    <row r="85" ht="15" customHeight="1" s="26">
      <c r="A85" s="38" t="n">
        <v>79</v>
      </c>
      <c r="B85" s="39" t="n"/>
      <c r="C85" s="32" t="n"/>
      <c r="D85" s="32" t="n"/>
      <c r="E85" s="40" t="n"/>
      <c r="F85" s="40" t="n"/>
      <c r="G85" s="41">
        <f>IF($D85="","",UPPER(TRIM($D85)))</f>
        <v/>
      </c>
      <c r="H85" s="41">
        <f>IF($G85="","No",IF(COUNTIF(BankKeys,$G85)&gt;0,"Yes","No"))</f>
        <v/>
      </c>
      <c r="I85" s="32" t="n"/>
      <c r="J85" s="41">
        <f>IF(AND($E85="",$F85=""),"",IF(OR($H85="Yes",$I85="Y"),"Matched",IF(N($E85)&gt;0,"Deposit not credited","Cheque not presented")))</f>
        <v/>
      </c>
    </row>
    <row r="86" ht="15" customHeight="1" s="26">
      <c r="A86" s="38" t="n">
        <v>80</v>
      </c>
      <c r="B86" s="39" t="n"/>
      <c r="C86" s="32" t="n"/>
      <c r="D86" s="32" t="n"/>
      <c r="E86" s="40" t="n"/>
      <c r="F86" s="40" t="n"/>
      <c r="G86" s="41">
        <f>IF($D86="","",UPPER(TRIM($D86)))</f>
        <v/>
      </c>
      <c r="H86" s="41">
        <f>IF($G86="","No",IF(COUNTIF(BankKeys,$G86)&gt;0,"Yes","No"))</f>
        <v/>
      </c>
      <c r="I86" s="32" t="n"/>
      <c r="J86" s="41">
        <f>IF(AND($E86="",$F86=""),"",IF(OR($H86="Yes",$I86="Y"),"Matched",IF(N($E86)&gt;0,"Deposit not credited","Cheque not presented")))</f>
        <v/>
      </c>
    </row>
    <row r="87" ht="15" customHeight="1" s="26">
      <c r="A87" s="38" t="n">
        <v>81</v>
      </c>
      <c r="B87" s="39" t="n"/>
      <c r="C87" s="32" t="n"/>
      <c r="D87" s="32" t="n"/>
      <c r="E87" s="40" t="n"/>
      <c r="F87" s="40" t="n"/>
      <c r="G87" s="41">
        <f>IF($D87="","",UPPER(TRIM($D87)))</f>
        <v/>
      </c>
      <c r="H87" s="41">
        <f>IF($G87="","No",IF(COUNTIF(BankKeys,$G87)&gt;0,"Yes","No"))</f>
        <v/>
      </c>
      <c r="I87" s="32" t="n"/>
      <c r="J87" s="41">
        <f>IF(AND($E87="",$F87=""),"",IF(OR($H87="Yes",$I87="Y"),"Matched",IF(N($E87)&gt;0,"Deposit not credited","Cheque not presented")))</f>
        <v/>
      </c>
    </row>
    <row r="88" ht="15" customHeight="1" s="26">
      <c r="A88" s="38" t="n">
        <v>82</v>
      </c>
      <c r="B88" s="39" t="n"/>
      <c r="C88" s="32" t="n"/>
      <c r="D88" s="32" t="n"/>
      <c r="E88" s="40" t="n"/>
      <c r="F88" s="40" t="n"/>
      <c r="G88" s="41">
        <f>IF($D88="","",UPPER(TRIM($D88)))</f>
        <v/>
      </c>
      <c r="H88" s="41">
        <f>IF($G88="","No",IF(COUNTIF(BankKeys,$G88)&gt;0,"Yes","No"))</f>
        <v/>
      </c>
      <c r="I88" s="32" t="n"/>
      <c r="J88" s="41">
        <f>IF(AND($E88="",$F88=""),"",IF(OR($H88="Yes",$I88="Y"),"Matched",IF(N($E88)&gt;0,"Deposit not credited","Cheque not presented")))</f>
        <v/>
      </c>
    </row>
    <row r="89" ht="15" customHeight="1" s="26">
      <c r="A89" s="38" t="n">
        <v>83</v>
      </c>
      <c r="B89" s="39" t="n"/>
      <c r="C89" s="32" t="n"/>
      <c r="D89" s="32" t="n"/>
      <c r="E89" s="40" t="n"/>
      <c r="F89" s="40" t="n"/>
      <c r="G89" s="41">
        <f>IF($D89="","",UPPER(TRIM($D89)))</f>
        <v/>
      </c>
      <c r="H89" s="41">
        <f>IF($G89="","No",IF(COUNTIF(BankKeys,$G89)&gt;0,"Yes","No"))</f>
        <v/>
      </c>
      <c r="I89" s="32" t="n"/>
      <c r="J89" s="41">
        <f>IF(AND($E89="",$F89=""),"",IF(OR($H89="Yes",$I89="Y"),"Matched",IF(N($E89)&gt;0,"Deposit not credited","Cheque not presented")))</f>
        <v/>
      </c>
    </row>
    <row r="90" ht="15" customHeight="1" s="26">
      <c r="A90" s="38" t="n">
        <v>84</v>
      </c>
      <c r="B90" s="39" t="n"/>
      <c r="C90" s="32" t="n"/>
      <c r="D90" s="32" t="n"/>
      <c r="E90" s="40" t="n"/>
      <c r="F90" s="40" t="n"/>
      <c r="G90" s="41">
        <f>IF($D90="","",UPPER(TRIM($D90)))</f>
        <v/>
      </c>
      <c r="H90" s="41">
        <f>IF($G90="","No",IF(COUNTIF(BankKeys,$G90)&gt;0,"Yes","No"))</f>
        <v/>
      </c>
      <c r="I90" s="32" t="n"/>
      <c r="J90" s="41">
        <f>IF(AND($E90="",$F90=""),"",IF(OR($H90="Yes",$I90="Y"),"Matched",IF(N($E90)&gt;0,"Deposit not credited","Cheque not presented")))</f>
        <v/>
      </c>
    </row>
    <row r="91" ht="15" customHeight="1" s="26">
      <c r="A91" s="38" t="n">
        <v>85</v>
      </c>
      <c r="B91" s="39" t="n"/>
      <c r="C91" s="32" t="n"/>
      <c r="D91" s="32" t="n"/>
      <c r="E91" s="40" t="n"/>
      <c r="F91" s="40" t="n"/>
      <c r="G91" s="41">
        <f>IF($D91="","",UPPER(TRIM($D91)))</f>
        <v/>
      </c>
      <c r="H91" s="41">
        <f>IF($G91="","No",IF(COUNTIF(BankKeys,$G91)&gt;0,"Yes","No"))</f>
        <v/>
      </c>
      <c r="I91" s="32" t="n"/>
      <c r="J91" s="41">
        <f>IF(AND($E91="",$F91=""),"",IF(OR($H91="Yes",$I91="Y"),"Matched",IF(N($E91)&gt;0,"Deposit not credited","Cheque not presented")))</f>
        <v/>
      </c>
    </row>
    <row r="92" ht="15" customHeight="1" s="26">
      <c r="A92" s="38" t="n">
        <v>86</v>
      </c>
      <c r="B92" s="39" t="n"/>
      <c r="C92" s="32" t="n"/>
      <c r="D92" s="32" t="n"/>
      <c r="E92" s="40" t="n"/>
      <c r="F92" s="40" t="n"/>
      <c r="G92" s="41">
        <f>IF($D92="","",UPPER(TRIM($D92)))</f>
        <v/>
      </c>
      <c r="H92" s="41">
        <f>IF($G92="","No",IF(COUNTIF(BankKeys,$G92)&gt;0,"Yes","No"))</f>
        <v/>
      </c>
      <c r="I92" s="32" t="n"/>
      <c r="J92" s="41">
        <f>IF(AND($E92="",$F92=""),"",IF(OR($H92="Yes",$I92="Y"),"Matched",IF(N($E92)&gt;0,"Deposit not credited","Cheque not presented")))</f>
        <v/>
      </c>
    </row>
    <row r="93" ht="15" customHeight="1" s="26">
      <c r="A93" s="38" t="n">
        <v>87</v>
      </c>
      <c r="B93" s="39" t="n"/>
      <c r="C93" s="32" t="n"/>
      <c r="D93" s="32" t="n"/>
      <c r="E93" s="40" t="n"/>
      <c r="F93" s="40" t="n"/>
      <c r="G93" s="41">
        <f>IF($D93="","",UPPER(TRIM($D93)))</f>
        <v/>
      </c>
      <c r="H93" s="41">
        <f>IF($G93="","No",IF(COUNTIF(BankKeys,$G93)&gt;0,"Yes","No"))</f>
        <v/>
      </c>
      <c r="I93" s="32" t="n"/>
      <c r="J93" s="41">
        <f>IF(AND($E93="",$F93=""),"",IF(OR($H93="Yes",$I93="Y"),"Matched",IF(N($E93)&gt;0,"Deposit not credited","Cheque not presented")))</f>
        <v/>
      </c>
    </row>
    <row r="94" ht="15" customHeight="1" s="26">
      <c r="A94" s="38" t="n">
        <v>88</v>
      </c>
      <c r="B94" s="39" t="n"/>
      <c r="C94" s="32" t="n"/>
      <c r="D94" s="32" t="n"/>
      <c r="E94" s="40" t="n"/>
      <c r="F94" s="40" t="n"/>
      <c r="G94" s="41">
        <f>IF($D94="","",UPPER(TRIM($D94)))</f>
        <v/>
      </c>
      <c r="H94" s="41">
        <f>IF($G94="","No",IF(COUNTIF(BankKeys,$G94)&gt;0,"Yes","No"))</f>
        <v/>
      </c>
      <c r="I94" s="32" t="n"/>
      <c r="J94" s="41">
        <f>IF(AND($E94="",$F94=""),"",IF(OR($H94="Yes",$I94="Y"),"Matched",IF(N($E94)&gt;0,"Deposit not credited","Cheque not presented")))</f>
        <v/>
      </c>
    </row>
    <row r="95" ht="15" customHeight="1" s="26">
      <c r="A95" s="38" t="n">
        <v>89</v>
      </c>
      <c r="B95" s="39" t="n"/>
      <c r="C95" s="32" t="n"/>
      <c r="D95" s="32" t="n"/>
      <c r="E95" s="40" t="n"/>
      <c r="F95" s="40" t="n"/>
      <c r="G95" s="41">
        <f>IF($D95="","",UPPER(TRIM($D95)))</f>
        <v/>
      </c>
      <c r="H95" s="41">
        <f>IF($G95="","No",IF(COUNTIF(BankKeys,$G95)&gt;0,"Yes","No"))</f>
        <v/>
      </c>
      <c r="I95" s="32" t="n"/>
      <c r="J95" s="41">
        <f>IF(AND($E95="",$F95=""),"",IF(OR($H95="Yes",$I95="Y"),"Matched",IF(N($E95)&gt;0,"Deposit not credited","Cheque not presented")))</f>
        <v/>
      </c>
    </row>
    <row r="96" ht="15" customHeight="1" s="26">
      <c r="A96" s="38" t="n">
        <v>90</v>
      </c>
      <c r="B96" s="39" t="n"/>
      <c r="C96" s="32" t="n"/>
      <c r="D96" s="32" t="n"/>
      <c r="E96" s="40" t="n"/>
      <c r="F96" s="40" t="n"/>
      <c r="G96" s="41">
        <f>IF($D96="","",UPPER(TRIM($D96)))</f>
        <v/>
      </c>
      <c r="H96" s="41">
        <f>IF($G96="","No",IF(COUNTIF(BankKeys,$G96)&gt;0,"Yes","No"))</f>
        <v/>
      </c>
      <c r="I96" s="32" t="n"/>
      <c r="J96" s="41">
        <f>IF(AND($E96="",$F96=""),"",IF(OR($H96="Yes",$I96="Y"),"Matched",IF(N($E96)&gt;0,"Deposit not credited","Cheque not presented")))</f>
        <v/>
      </c>
    </row>
    <row r="97" ht="15" customHeight="1" s="26">
      <c r="A97" s="38" t="n">
        <v>91</v>
      </c>
      <c r="B97" s="39" t="n"/>
      <c r="C97" s="32" t="n"/>
      <c r="D97" s="32" t="n"/>
      <c r="E97" s="40" t="n"/>
      <c r="F97" s="40" t="n"/>
      <c r="G97" s="41">
        <f>IF($D97="","",UPPER(TRIM($D97)))</f>
        <v/>
      </c>
      <c r="H97" s="41">
        <f>IF($G97="","No",IF(COUNTIF(BankKeys,$G97)&gt;0,"Yes","No"))</f>
        <v/>
      </c>
      <c r="I97" s="32" t="n"/>
      <c r="J97" s="41">
        <f>IF(AND($E97="",$F97=""),"",IF(OR($H97="Yes",$I97="Y"),"Matched",IF(N($E97)&gt;0,"Deposit not credited","Cheque not presented")))</f>
        <v/>
      </c>
    </row>
    <row r="98" ht="15" customHeight="1" s="26">
      <c r="A98" s="38" t="n">
        <v>92</v>
      </c>
      <c r="B98" s="39" t="n"/>
      <c r="C98" s="32" t="n"/>
      <c r="D98" s="32" t="n"/>
      <c r="E98" s="40" t="n"/>
      <c r="F98" s="40" t="n"/>
      <c r="G98" s="41">
        <f>IF($D98="","",UPPER(TRIM($D98)))</f>
        <v/>
      </c>
      <c r="H98" s="41">
        <f>IF($G98="","No",IF(COUNTIF(BankKeys,$G98)&gt;0,"Yes","No"))</f>
        <v/>
      </c>
      <c r="I98" s="32" t="n"/>
      <c r="J98" s="41">
        <f>IF(AND($E98="",$F98=""),"",IF(OR($H98="Yes",$I98="Y"),"Matched",IF(N($E98)&gt;0,"Deposit not credited","Cheque not presented")))</f>
        <v/>
      </c>
    </row>
    <row r="99" ht="15" customHeight="1" s="26">
      <c r="A99" s="38" t="n">
        <v>93</v>
      </c>
      <c r="B99" s="39" t="n"/>
      <c r="C99" s="32" t="n"/>
      <c r="D99" s="32" t="n"/>
      <c r="E99" s="40" t="n"/>
      <c r="F99" s="40" t="n"/>
      <c r="G99" s="41">
        <f>IF($D99="","",UPPER(TRIM($D99)))</f>
        <v/>
      </c>
      <c r="H99" s="41">
        <f>IF($G99="","No",IF(COUNTIF(BankKeys,$G99)&gt;0,"Yes","No"))</f>
        <v/>
      </c>
      <c r="I99" s="32" t="n"/>
      <c r="J99" s="41">
        <f>IF(AND($E99="",$F99=""),"",IF(OR($H99="Yes",$I99="Y"),"Matched",IF(N($E99)&gt;0,"Deposit not credited","Cheque not presented")))</f>
        <v/>
      </c>
    </row>
    <row r="100" ht="15" customHeight="1" s="26">
      <c r="A100" s="38" t="n">
        <v>94</v>
      </c>
      <c r="B100" s="39" t="n"/>
      <c r="C100" s="32" t="n"/>
      <c r="D100" s="32" t="n"/>
      <c r="E100" s="40" t="n"/>
      <c r="F100" s="40" t="n"/>
      <c r="G100" s="41">
        <f>IF($D100="","",UPPER(TRIM($D100)))</f>
        <v/>
      </c>
      <c r="H100" s="41">
        <f>IF($G100="","No",IF(COUNTIF(BankKeys,$G100)&gt;0,"Yes","No"))</f>
        <v/>
      </c>
      <c r="I100" s="32" t="n"/>
      <c r="J100" s="41">
        <f>IF(AND($E100="",$F100=""),"",IF(OR($H100="Yes",$I100="Y"),"Matched",IF(N($E100)&gt;0,"Deposit not credited","Cheque not presented")))</f>
        <v/>
      </c>
    </row>
    <row r="101" ht="15" customHeight="1" s="26">
      <c r="A101" s="38" t="n">
        <v>95</v>
      </c>
      <c r="B101" s="39" t="n"/>
      <c r="C101" s="32" t="n"/>
      <c r="D101" s="32" t="n"/>
      <c r="E101" s="40" t="n"/>
      <c r="F101" s="40" t="n"/>
      <c r="G101" s="41">
        <f>IF($D101="","",UPPER(TRIM($D101)))</f>
        <v/>
      </c>
      <c r="H101" s="41">
        <f>IF($G101="","No",IF(COUNTIF(BankKeys,$G101)&gt;0,"Yes","No"))</f>
        <v/>
      </c>
      <c r="I101" s="32" t="n"/>
      <c r="J101" s="41">
        <f>IF(AND($E101="",$F101=""),"",IF(OR($H101="Yes",$I101="Y"),"Matched",IF(N($E101)&gt;0,"Deposit not credited","Cheque not presented")))</f>
        <v/>
      </c>
    </row>
    <row r="102" ht="15" customHeight="1" s="26">
      <c r="A102" s="38" t="n">
        <v>96</v>
      </c>
      <c r="B102" s="39" t="n"/>
      <c r="C102" s="32" t="n"/>
      <c r="D102" s="32" t="n"/>
      <c r="E102" s="40" t="n"/>
      <c r="F102" s="40" t="n"/>
      <c r="G102" s="41">
        <f>IF($D102="","",UPPER(TRIM($D102)))</f>
        <v/>
      </c>
      <c r="H102" s="41">
        <f>IF($G102="","No",IF(COUNTIF(BankKeys,$G102)&gt;0,"Yes","No"))</f>
        <v/>
      </c>
      <c r="I102" s="32" t="n"/>
      <c r="J102" s="41">
        <f>IF(AND($E102="",$F102=""),"",IF(OR($H102="Yes",$I102="Y"),"Matched",IF(N($E102)&gt;0,"Deposit not credited","Cheque not presented")))</f>
        <v/>
      </c>
    </row>
    <row r="103" ht="15" customHeight="1" s="26">
      <c r="A103" s="38" t="n">
        <v>97</v>
      </c>
      <c r="B103" s="39" t="n"/>
      <c r="C103" s="32" t="n"/>
      <c r="D103" s="32" t="n"/>
      <c r="E103" s="40" t="n"/>
      <c r="F103" s="40" t="n"/>
      <c r="G103" s="41">
        <f>IF($D103="","",UPPER(TRIM($D103)))</f>
        <v/>
      </c>
      <c r="H103" s="41">
        <f>IF($G103="","No",IF(COUNTIF(BankKeys,$G103)&gt;0,"Yes","No"))</f>
        <v/>
      </c>
      <c r="I103" s="32" t="n"/>
      <c r="J103" s="41">
        <f>IF(AND($E103="",$F103=""),"",IF(OR($H103="Yes",$I103="Y"),"Matched",IF(N($E103)&gt;0,"Deposit not credited","Cheque not presented")))</f>
        <v/>
      </c>
    </row>
    <row r="104" ht="15" customHeight="1" s="26">
      <c r="A104" s="38" t="n">
        <v>98</v>
      </c>
      <c r="B104" s="39" t="n"/>
      <c r="C104" s="32" t="n"/>
      <c r="D104" s="32" t="n"/>
      <c r="E104" s="40" t="n"/>
      <c r="F104" s="40" t="n"/>
      <c r="G104" s="41">
        <f>IF($D104="","",UPPER(TRIM($D104)))</f>
        <v/>
      </c>
      <c r="H104" s="41">
        <f>IF($G104="","No",IF(COUNTIF(BankKeys,$G104)&gt;0,"Yes","No"))</f>
        <v/>
      </c>
      <c r="I104" s="32" t="n"/>
      <c r="J104" s="41">
        <f>IF(AND($E104="",$F104=""),"",IF(OR($H104="Yes",$I104="Y"),"Matched",IF(N($E104)&gt;0,"Deposit not credited","Cheque not presented")))</f>
        <v/>
      </c>
    </row>
    <row r="105" ht="15" customHeight="1" s="26">
      <c r="A105" s="38" t="n">
        <v>99</v>
      </c>
      <c r="B105" s="39" t="n"/>
      <c r="C105" s="32" t="n"/>
      <c r="D105" s="32" t="n"/>
      <c r="E105" s="40" t="n"/>
      <c r="F105" s="40" t="n"/>
      <c r="G105" s="41">
        <f>IF($D105="","",UPPER(TRIM($D105)))</f>
        <v/>
      </c>
      <c r="H105" s="41">
        <f>IF($G105="","No",IF(COUNTIF(BankKeys,$G105)&gt;0,"Yes","No"))</f>
        <v/>
      </c>
      <c r="I105" s="32" t="n"/>
      <c r="J105" s="41">
        <f>IF(AND($E105="",$F105=""),"",IF(OR($H105="Yes",$I105="Y"),"Matched",IF(N($E105)&gt;0,"Deposit not credited","Cheque not presented")))</f>
        <v/>
      </c>
    </row>
    <row r="106" ht="15" customHeight="1" s="26">
      <c r="A106" s="38" t="n">
        <v>100</v>
      </c>
      <c r="B106" s="39" t="n"/>
      <c r="C106" s="32" t="n"/>
      <c r="D106" s="32" t="n"/>
      <c r="E106" s="40" t="n"/>
      <c r="F106" s="40" t="n"/>
      <c r="G106" s="41">
        <f>IF($D106="","",UPPER(TRIM($D106)))</f>
        <v/>
      </c>
      <c r="H106" s="41">
        <f>IF($G106="","No",IF(COUNTIF(BankKeys,$G106)&gt;0,"Yes","No"))</f>
        <v/>
      </c>
      <c r="I106" s="32" t="n"/>
      <c r="J106" s="41">
        <f>IF(AND($E106="",$F106=""),"",IF(OR($H106="Yes",$I106="Y"),"Matched",IF(N($E106)&gt;0,"Deposit not credited","Cheque not presented")))</f>
        <v/>
      </c>
    </row>
    <row r="107" ht="15" customHeight="1" s="26">
      <c r="A107" s="38" t="n">
        <v>101</v>
      </c>
      <c r="B107" s="39" t="n"/>
      <c r="C107" s="32" t="n"/>
      <c r="D107" s="32" t="n"/>
      <c r="E107" s="40" t="n"/>
      <c r="F107" s="40" t="n"/>
      <c r="G107" s="41">
        <f>IF($D107="","",UPPER(TRIM($D107)))</f>
        <v/>
      </c>
      <c r="H107" s="41">
        <f>IF($G107="","No",IF(COUNTIF(BankKeys,$G107)&gt;0,"Yes","No"))</f>
        <v/>
      </c>
      <c r="I107" s="32" t="n"/>
      <c r="J107" s="41">
        <f>IF(AND($E107="",$F107=""),"",IF(OR($H107="Yes",$I107="Y"),"Matched",IF(N($E107)&gt;0,"Deposit not credited","Cheque not presented")))</f>
        <v/>
      </c>
    </row>
    <row r="108" ht="15" customHeight="1" s="26">
      <c r="A108" s="38" t="n">
        <v>102</v>
      </c>
      <c r="B108" s="39" t="n"/>
      <c r="C108" s="32" t="n"/>
      <c r="D108" s="32" t="n"/>
      <c r="E108" s="40" t="n"/>
      <c r="F108" s="40" t="n"/>
      <c r="G108" s="41">
        <f>IF($D108="","",UPPER(TRIM($D108)))</f>
        <v/>
      </c>
      <c r="H108" s="41">
        <f>IF($G108="","No",IF(COUNTIF(BankKeys,$G108)&gt;0,"Yes","No"))</f>
        <v/>
      </c>
      <c r="I108" s="32" t="n"/>
      <c r="J108" s="41">
        <f>IF(AND($E108="",$F108=""),"",IF(OR($H108="Yes",$I108="Y"),"Matched",IF(N($E108)&gt;0,"Deposit not credited","Cheque not presented")))</f>
        <v/>
      </c>
    </row>
    <row r="109" ht="15" customHeight="1" s="26">
      <c r="A109" s="38" t="n">
        <v>103</v>
      </c>
      <c r="B109" s="39" t="n"/>
      <c r="C109" s="32" t="n"/>
      <c r="D109" s="32" t="n"/>
      <c r="E109" s="40" t="n"/>
      <c r="F109" s="40" t="n"/>
      <c r="G109" s="41">
        <f>IF($D109="","",UPPER(TRIM($D109)))</f>
        <v/>
      </c>
      <c r="H109" s="41">
        <f>IF($G109="","No",IF(COUNTIF(BankKeys,$G109)&gt;0,"Yes","No"))</f>
        <v/>
      </c>
      <c r="I109" s="32" t="n"/>
      <c r="J109" s="41">
        <f>IF(AND($E109="",$F109=""),"",IF(OR($H109="Yes",$I109="Y"),"Matched",IF(N($E109)&gt;0,"Deposit not credited","Cheque not presented")))</f>
        <v/>
      </c>
    </row>
    <row r="110" ht="15" customHeight="1" s="26">
      <c r="A110" s="38" t="n">
        <v>104</v>
      </c>
      <c r="B110" s="39" t="n"/>
      <c r="C110" s="32" t="n"/>
      <c r="D110" s="32" t="n"/>
      <c r="E110" s="40" t="n"/>
      <c r="F110" s="40" t="n"/>
      <c r="G110" s="41">
        <f>IF($D110="","",UPPER(TRIM($D110)))</f>
        <v/>
      </c>
      <c r="H110" s="41">
        <f>IF($G110="","No",IF(COUNTIF(BankKeys,$G110)&gt;0,"Yes","No"))</f>
        <v/>
      </c>
      <c r="I110" s="32" t="n"/>
      <c r="J110" s="41">
        <f>IF(AND($E110="",$F110=""),"",IF(OR($H110="Yes",$I110="Y"),"Matched",IF(N($E110)&gt;0,"Deposit not credited","Cheque not presented")))</f>
        <v/>
      </c>
    </row>
    <row r="111" ht="15" customHeight="1" s="26">
      <c r="A111" s="38" t="n">
        <v>105</v>
      </c>
      <c r="B111" s="39" t="n"/>
      <c r="C111" s="32" t="n"/>
      <c r="D111" s="32" t="n"/>
      <c r="E111" s="40" t="n"/>
      <c r="F111" s="40" t="n"/>
      <c r="G111" s="41">
        <f>IF($D111="","",UPPER(TRIM($D111)))</f>
        <v/>
      </c>
      <c r="H111" s="41">
        <f>IF($G111="","No",IF(COUNTIF(BankKeys,$G111)&gt;0,"Yes","No"))</f>
        <v/>
      </c>
      <c r="I111" s="32" t="n"/>
      <c r="J111" s="41">
        <f>IF(AND($E111="",$F111=""),"",IF(OR($H111="Yes",$I111="Y"),"Matched",IF(N($E111)&gt;0,"Deposit not credited","Cheque not presented")))</f>
        <v/>
      </c>
    </row>
    <row r="112" ht="15" customHeight="1" s="26">
      <c r="A112" s="38" t="n">
        <v>106</v>
      </c>
      <c r="B112" s="39" t="n"/>
      <c r="C112" s="32" t="n"/>
      <c r="D112" s="32" t="n"/>
      <c r="E112" s="40" t="n"/>
      <c r="F112" s="40" t="n"/>
      <c r="G112" s="41">
        <f>IF($D112="","",UPPER(TRIM($D112)))</f>
        <v/>
      </c>
      <c r="H112" s="41">
        <f>IF($G112="","No",IF(COUNTIF(BankKeys,$G112)&gt;0,"Yes","No"))</f>
        <v/>
      </c>
      <c r="I112" s="32" t="n"/>
      <c r="J112" s="41">
        <f>IF(AND($E112="",$F112=""),"",IF(OR($H112="Yes",$I112="Y"),"Matched",IF(N($E112)&gt;0,"Deposit not credited","Cheque not presented")))</f>
        <v/>
      </c>
    </row>
    <row r="113" ht="15" customHeight="1" s="26">
      <c r="A113" s="38" t="n">
        <v>107</v>
      </c>
      <c r="B113" s="39" t="n"/>
      <c r="C113" s="32" t="n"/>
      <c r="D113" s="32" t="n"/>
      <c r="E113" s="40" t="n"/>
      <c r="F113" s="40" t="n"/>
      <c r="G113" s="41">
        <f>IF($D113="","",UPPER(TRIM($D113)))</f>
        <v/>
      </c>
      <c r="H113" s="41">
        <f>IF($G113="","No",IF(COUNTIF(BankKeys,$G113)&gt;0,"Yes","No"))</f>
        <v/>
      </c>
      <c r="I113" s="32" t="n"/>
      <c r="J113" s="41">
        <f>IF(AND($E113="",$F113=""),"",IF(OR($H113="Yes",$I113="Y"),"Matched",IF(N($E113)&gt;0,"Deposit not credited","Cheque not presented")))</f>
        <v/>
      </c>
    </row>
    <row r="114" ht="15" customHeight="1" s="26">
      <c r="A114" s="38" t="n">
        <v>108</v>
      </c>
      <c r="B114" s="39" t="n"/>
      <c r="C114" s="32" t="n"/>
      <c r="D114" s="32" t="n"/>
      <c r="E114" s="40" t="n"/>
      <c r="F114" s="40" t="n"/>
      <c r="G114" s="41">
        <f>IF($D114="","",UPPER(TRIM($D114)))</f>
        <v/>
      </c>
      <c r="H114" s="41">
        <f>IF($G114="","No",IF(COUNTIF(BankKeys,$G114)&gt;0,"Yes","No"))</f>
        <v/>
      </c>
      <c r="I114" s="32" t="n"/>
      <c r="J114" s="41">
        <f>IF(AND($E114="",$F114=""),"",IF(OR($H114="Yes",$I114="Y"),"Matched",IF(N($E114)&gt;0,"Deposit not credited","Cheque not presented")))</f>
        <v/>
      </c>
    </row>
    <row r="115" ht="15" customHeight="1" s="26">
      <c r="A115" s="38" t="n">
        <v>109</v>
      </c>
      <c r="B115" s="39" t="n"/>
      <c r="C115" s="32" t="n"/>
      <c r="D115" s="32" t="n"/>
      <c r="E115" s="40" t="n"/>
      <c r="F115" s="40" t="n"/>
      <c r="G115" s="41">
        <f>IF($D115="","",UPPER(TRIM($D115)))</f>
        <v/>
      </c>
      <c r="H115" s="41">
        <f>IF($G115="","No",IF(COUNTIF(BankKeys,$G115)&gt;0,"Yes","No"))</f>
        <v/>
      </c>
      <c r="I115" s="32" t="n"/>
      <c r="J115" s="41">
        <f>IF(AND($E115="",$F115=""),"",IF(OR($H115="Yes",$I115="Y"),"Matched",IF(N($E115)&gt;0,"Deposit not credited","Cheque not presented")))</f>
        <v/>
      </c>
    </row>
    <row r="116" ht="15" customHeight="1" s="26">
      <c r="A116" s="38" t="n">
        <v>110</v>
      </c>
      <c r="B116" s="39" t="n"/>
      <c r="C116" s="32" t="n"/>
      <c r="D116" s="32" t="n"/>
      <c r="E116" s="40" t="n"/>
      <c r="F116" s="40" t="n"/>
      <c r="G116" s="41">
        <f>IF($D116="","",UPPER(TRIM($D116)))</f>
        <v/>
      </c>
      <c r="H116" s="41">
        <f>IF($G116="","No",IF(COUNTIF(BankKeys,$G116)&gt;0,"Yes","No"))</f>
        <v/>
      </c>
      <c r="I116" s="32" t="n"/>
      <c r="J116" s="41">
        <f>IF(AND($E116="",$F116=""),"",IF(OR($H116="Yes",$I116="Y"),"Matched",IF(N($E116)&gt;0,"Deposit not credited","Cheque not presented")))</f>
        <v/>
      </c>
    </row>
    <row r="117" ht="15" customHeight="1" s="26">
      <c r="A117" s="38" t="n">
        <v>111</v>
      </c>
      <c r="B117" s="39" t="n"/>
      <c r="C117" s="32" t="n"/>
      <c r="D117" s="32" t="n"/>
      <c r="E117" s="40" t="n"/>
      <c r="F117" s="40" t="n"/>
      <c r="G117" s="41">
        <f>IF($D117="","",UPPER(TRIM($D117)))</f>
        <v/>
      </c>
      <c r="H117" s="41">
        <f>IF($G117="","No",IF(COUNTIF(BankKeys,$G117)&gt;0,"Yes","No"))</f>
        <v/>
      </c>
      <c r="I117" s="32" t="n"/>
      <c r="J117" s="41">
        <f>IF(AND($E117="",$F117=""),"",IF(OR($H117="Yes",$I117="Y"),"Matched",IF(N($E117)&gt;0,"Deposit not credited","Cheque not presented")))</f>
        <v/>
      </c>
    </row>
    <row r="118" ht="15" customHeight="1" s="26">
      <c r="A118" s="38" t="n">
        <v>112</v>
      </c>
      <c r="B118" s="39" t="n"/>
      <c r="C118" s="32" t="n"/>
      <c r="D118" s="32" t="n"/>
      <c r="E118" s="40" t="n"/>
      <c r="F118" s="40" t="n"/>
      <c r="G118" s="41">
        <f>IF($D118="","",UPPER(TRIM($D118)))</f>
        <v/>
      </c>
      <c r="H118" s="41">
        <f>IF($G118="","No",IF(COUNTIF(BankKeys,$G118)&gt;0,"Yes","No"))</f>
        <v/>
      </c>
      <c r="I118" s="32" t="n"/>
      <c r="J118" s="41">
        <f>IF(AND($E118="",$F118=""),"",IF(OR($H118="Yes",$I118="Y"),"Matched",IF(N($E118)&gt;0,"Deposit not credited","Cheque not presented")))</f>
        <v/>
      </c>
    </row>
    <row r="119" ht="15" customHeight="1" s="26">
      <c r="A119" s="38" t="n">
        <v>113</v>
      </c>
      <c r="B119" s="39" t="n"/>
      <c r="C119" s="32" t="n"/>
      <c r="D119" s="32" t="n"/>
      <c r="E119" s="40" t="n"/>
      <c r="F119" s="40" t="n"/>
      <c r="G119" s="41">
        <f>IF($D119="","",UPPER(TRIM($D119)))</f>
        <v/>
      </c>
      <c r="H119" s="41">
        <f>IF($G119="","No",IF(COUNTIF(BankKeys,$G119)&gt;0,"Yes","No"))</f>
        <v/>
      </c>
      <c r="I119" s="32" t="n"/>
      <c r="J119" s="41">
        <f>IF(AND($E119="",$F119=""),"",IF(OR($H119="Yes",$I119="Y"),"Matched",IF(N($E119)&gt;0,"Deposit not credited","Cheque not presented")))</f>
        <v/>
      </c>
    </row>
    <row r="120" ht="15" customHeight="1" s="26">
      <c r="A120" s="38" t="n">
        <v>114</v>
      </c>
      <c r="B120" s="39" t="n"/>
      <c r="C120" s="32" t="n"/>
      <c r="D120" s="32" t="n"/>
      <c r="E120" s="40" t="n"/>
      <c r="F120" s="40" t="n"/>
      <c r="G120" s="41">
        <f>IF($D120="","",UPPER(TRIM($D120)))</f>
        <v/>
      </c>
      <c r="H120" s="41">
        <f>IF($G120="","No",IF(COUNTIF(BankKeys,$G120)&gt;0,"Yes","No"))</f>
        <v/>
      </c>
      <c r="I120" s="32" t="n"/>
      <c r="J120" s="41">
        <f>IF(AND($E120="",$F120=""),"",IF(OR($H120="Yes",$I120="Y"),"Matched",IF(N($E120)&gt;0,"Deposit not credited","Cheque not presented")))</f>
        <v/>
      </c>
    </row>
    <row r="121" ht="15" customHeight="1" s="26">
      <c r="A121" s="38" t="n">
        <v>115</v>
      </c>
      <c r="B121" s="39" t="n"/>
      <c r="C121" s="32" t="n"/>
      <c r="D121" s="32" t="n"/>
      <c r="E121" s="40" t="n"/>
      <c r="F121" s="40" t="n"/>
      <c r="G121" s="41">
        <f>IF($D121="","",UPPER(TRIM($D121)))</f>
        <v/>
      </c>
      <c r="H121" s="41">
        <f>IF($G121="","No",IF(COUNTIF(BankKeys,$G121)&gt;0,"Yes","No"))</f>
        <v/>
      </c>
      <c r="I121" s="32" t="n"/>
      <c r="J121" s="41">
        <f>IF(AND($E121="",$F121=""),"",IF(OR($H121="Yes",$I121="Y"),"Matched",IF(N($E121)&gt;0,"Deposit not credited","Cheque not presented")))</f>
        <v/>
      </c>
    </row>
    <row r="122" ht="15" customHeight="1" s="26">
      <c r="A122" s="38" t="n">
        <v>116</v>
      </c>
      <c r="B122" s="39" t="n"/>
      <c r="C122" s="32" t="n"/>
      <c r="D122" s="32" t="n"/>
      <c r="E122" s="40" t="n"/>
      <c r="F122" s="40" t="n"/>
      <c r="G122" s="41">
        <f>IF($D122="","",UPPER(TRIM($D122)))</f>
        <v/>
      </c>
      <c r="H122" s="41">
        <f>IF($G122="","No",IF(COUNTIF(BankKeys,$G122)&gt;0,"Yes","No"))</f>
        <v/>
      </c>
      <c r="I122" s="32" t="n"/>
      <c r="J122" s="41">
        <f>IF(AND($E122="",$F122=""),"",IF(OR($H122="Yes",$I122="Y"),"Matched",IF(N($E122)&gt;0,"Deposit not credited","Cheque not presented")))</f>
        <v/>
      </c>
    </row>
    <row r="123" ht="15" customHeight="1" s="26">
      <c r="A123" s="38" t="n">
        <v>117</v>
      </c>
      <c r="B123" s="39" t="n"/>
      <c r="C123" s="32" t="n"/>
      <c r="D123" s="32" t="n"/>
      <c r="E123" s="40" t="n"/>
      <c r="F123" s="40" t="n"/>
      <c r="G123" s="41">
        <f>IF($D123="","",UPPER(TRIM($D123)))</f>
        <v/>
      </c>
      <c r="H123" s="41">
        <f>IF($G123="","No",IF(COUNTIF(BankKeys,$G123)&gt;0,"Yes","No"))</f>
        <v/>
      </c>
      <c r="I123" s="32" t="n"/>
      <c r="J123" s="41">
        <f>IF(AND($E123="",$F123=""),"",IF(OR($H123="Yes",$I123="Y"),"Matched",IF(N($E123)&gt;0,"Deposit not credited","Cheque not presented")))</f>
        <v/>
      </c>
    </row>
    <row r="124" ht="15" customHeight="1" s="26">
      <c r="A124" s="38" t="n">
        <v>118</v>
      </c>
      <c r="B124" s="39" t="n"/>
      <c r="C124" s="32" t="n"/>
      <c r="D124" s="32" t="n"/>
      <c r="E124" s="40" t="n"/>
      <c r="F124" s="40" t="n"/>
      <c r="G124" s="41">
        <f>IF($D124="","",UPPER(TRIM($D124)))</f>
        <v/>
      </c>
      <c r="H124" s="41">
        <f>IF($G124="","No",IF(COUNTIF(BankKeys,$G124)&gt;0,"Yes","No"))</f>
        <v/>
      </c>
      <c r="I124" s="32" t="n"/>
      <c r="J124" s="41">
        <f>IF(AND($E124="",$F124=""),"",IF(OR($H124="Yes",$I124="Y"),"Matched",IF(N($E124)&gt;0,"Deposit not credited","Cheque not presented")))</f>
        <v/>
      </c>
    </row>
    <row r="125" ht="15" customHeight="1" s="26">
      <c r="A125" s="38" t="n">
        <v>119</v>
      </c>
      <c r="B125" s="39" t="n"/>
      <c r="C125" s="32" t="n"/>
      <c r="D125" s="32" t="n"/>
      <c r="E125" s="40" t="n"/>
      <c r="F125" s="40" t="n"/>
      <c r="G125" s="41">
        <f>IF($D125="","",UPPER(TRIM($D125)))</f>
        <v/>
      </c>
      <c r="H125" s="41">
        <f>IF($G125="","No",IF(COUNTIF(BankKeys,$G125)&gt;0,"Yes","No"))</f>
        <v/>
      </c>
      <c r="I125" s="32" t="n"/>
      <c r="J125" s="41">
        <f>IF(AND($E125="",$F125=""),"",IF(OR($H125="Yes",$I125="Y"),"Matched",IF(N($E125)&gt;0,"Deposit not credited","Cheque not presented")))</f>
        <v/>
      </c>
    </row>
    <row r="126" ht="15" customHeight="1" s="26">
      <c r="A126" s="38" t="n">
        <v>120</v>
      </c>
      <c r="B126" s="39" t="n"/>
      <c r="C126" s="32" t="n"/>
      <c r="D126" s="32" t="n"/>
      <c r="E126" s="40" t="n"/>
      <c r="F126" s="40" t="n"/>
      <c r="G126" s="41">
        <f>IF($D126="","",UPPER(TRIM($D126)))</f>
        <v/>
      </c>
      <c r="H126" s="41">
        <f>IF($G126="","No",IF(COUNTIF(BankKeys,$G126)&gt;0,"Yes","No"))</f>
        <v/>
      </c>
      <c r="I126" s="32" t="n"/>
      <c r="J126" s="41">
        <f>IF(AND($E126="",$F126=""),"",IF(OR($H126="Yes",$I126="Y"),"Matched",IF(N($E126)&gt;0,"Deposit not credited","Cheque not presented")))</f>
        <v/>
      </c>
    </row>
    <row r="127" ht="15" customHeight="1" s="26">
      <c r="A127" s="38" t="n">
        <v>121</v>
      </c>
      <c r="B127" s="39" t="n"/>
      <c r="C127" s="32" t="n"/>
      <c r="D127" s="32" t="n"/>
      <c r="E127" s="40" t="n"/>
      <c r="F127" s="40" t="n"/>
      <c r="G127" s="41">
        <f>IF($D127="","",UPPER(TRIM($D127)))</f>
        <v/>
      </c>
      <c r="H127" s="41">
        <f>IF($G127="","No",IF(COUNTIF(BankKeys,$G127)&gt;0,"Yes","No"))</f>
        <v/>
      </c>
      <c r="I127" s="32" t="n"/>
      <c r="J127" s="41">
        <f>IF(AND($E127="",$F127=""),"",IF(OR($H127="Yes",$I127="Y"),"Matched",IF(N($E127)&gt;0,"Deposit not credited","Cheque not presented")))</f>
        <v/>
      </c>
    </row>
    <row r="128" ht="15" customHeight="1" s="26">
      <c r="A128" s="38" t="n">
        <v>122</v>
      </c>
      <c r="B128" s="39" t="n"/>
      <c r="C128" s="32" t="n"/>
      <c r="D128" s="32" t="n"/>
      <c r="E128" s="40" t="n"/>
      <c r="F128" s="40" t="n"/>
      <c r="G128" s="41">
        <f>IF($D128="","",UPPER(TRIM($D128)))</f>
        <v/>
      </c>
      <c r="H128" s="41">
        <f>IF($G128="","No",IF(COUNTIF(BankKeys,$G128)&gt;0,"Yes","No"))</f>
        <v/>
      </c>
      <c r="I128" s="32" t="n"/>
      <c r="J128" s="41">
        <f>IF(AND($E128="",$F128=""),"",IF(OR($H128="Yes",$I128="Y"),"Matched",IF(N($E128)&gt;0,"Deposit not credited","Cheque not presented")))</f>
        <v/>
      </c>
    </row>
    <row r="129" ht="15" customHeight="1" s="26">
      <c r="A129" s="38" t="n">
        <v>123</v>
      </c>
      <c r="B129" s="39" t="n"/>
      <c r="C129" s="32" t="n"/>
      <c r="D129" s="32" t="n"/>
      <c r="E129" s="40" t="n"/>
      <c r="F129" s="40" t="n"/>
      <c r="G129" s="41">
        <f>IF($D129="","",UPPER(TRIM($D129)))</f>
        <v/>
      </c>
      <c r="H129" s="41">
        <f>IF($G129="","No",IF(COUNTIF(BankKeys,$G129)&gt;0,"Yes","No"))</f>
        <v/>
      </c>
      <c r="I129" s="32" t="n"/>
      <c r="J129" s="41">
        <f>IF(AND($E129="",$F129=""),"",IF(OR($H129="Yes",$I129="Y"),"Matched",IF(N($E129)&gt;0,"Deposit not credited","Cheque not presented")))</f>
        <v/>
      </c>
    </row>
    <row r="130" ht="15" customHeight="1" s="26">
      <c r="A130" s="38" t="n">
        <v>124</v>
      </c>
      <c r="B130" s="39" t="n"/>
      <c r="C130" s="32" t="n"/>
      <c r="D130" s="32" t="n"/>
      <c r="E130" s="40" t="n"/>
      <c r="F130" s="40" t="n"/>
      <c r="G130" s="41">
        <f>IF($D130="","",UPPER(TRIM($D130)))</f>
        <v/>
      </c>
      <c r="H130" s="41">
        <f>IF($G130="","No",IF(COUNTIF(BankKeys,$G130)&gt;0,"Yes","No"))</f>
        <v/>
      </c>
      <c r="I130" s="32" t="n"/>
      <c r="J130" s="41">
        <f>IF(AND($E130="",$F130=""),"",IF(OR($H130="Yes",$I130="Y"),"Matched",IF(N($E130)&gt;0,"Deposit not credited","Cheque not presented")))</f>
        <v/>
      </c>
    </row>
    <row r="131" ht="15" customHeight="1" s="26">
      <c r="A131" s="38" t="n">
        <v>125</v>
      </c>
      <c r="B131" s="39" t="n"/>
      <c r="C131" s="32" t="n"/>
      <c r="D131" s="32" t="n"/>
      <c r="E131" s="40" t="n"/>
      <c r="F131" s="40" t="n"/>
      <c r="G131" s="41">
        <f>IF($D131="","",UPPER(TRIM($D131)))</f>
        <v/>
      </c>
      <c r="H131" s="41">
        <f>IF($G131="","No",IF(COUNTIF(BankKeys,$G131)&gt;0,"Yes","No"))</f>
        <v/>
      </c>
      <c r="I131" s="32" t="n"/>
      <c r="J131" s="41">
        <f>IF(AND($E131="",$F131=""),"",IF(OR($H131="Yes",$I131="Y"),"Matched",IF(N($E131)&gt;0,"Deposit not credited","Cheque not presented")))</f>
        <v/>
      </c>
    </row>
    <row r="132" ht="15" customHeight="1" s="26">
      <c r="A132" s="38" t="n">
        <v>126</v>
      </c>
      <c r="B132" s="39" t="n"/>
      <c r="C132" s="32" t="n"/>
      <c r="D132" s="32" t="n"/>
      <c r="E132" s="40" t="n"/>
      <c r="F132" s="40" t="n"/>
      <c r="G132" s="41">
        <f>IF($D132="","",UPPER(TRIM($D132)))</f>
        <v/>
      </c>
      <c r="H132" s="41">
        <f>IF($G132="","No",IF(COUNTIF(BankKeys,$G132)&gt;0,"Yes","No"))</f>
        <v/>
      </c>
      <c r="I132" s="32" t="n"/>
      <c r="J132" s="41">
        <f>IF(AND($E132="",$F132=""),"",IF(OR($H132="Yes",$I132="Y"),"Matched",IF(N($E132)&gt;0,"Deposit not credited","Cheque not presented")))</f>
        <v/>
      </c>
    </row>
    <row r="133" ht="15" customHeight="1" s="26">
      <c r="A133" s="38" t="n">
        <v>127</v>
      </c>
      <c r="B133" s="39" t="n"/>
      <c r="C133" s="32" t="n"/>
      <c r="D133" s="32" t="n"/>
      <c r="E133" s="40" t="n"/>
      <c r="F133" s="40" t="n"/>
      <c r="G133" s="41">
        <f>IF($D133="","",UPPER(TRIM($D133)))</f>
        <v/>
      </c>
      <c r="H133" s="41">
        <f>IF($G133="","No",IF(COUNTIF(BankKeys,$G133)&gt;0,"Yes","No"))</f>
        <v/>
      </c>
      <c r="I133" s="32" t="n"/>
      <c r="J133" s="41">
        <f>IF(AND($E133="",$F133=""),"",IF(OR($H133="Yes",$I133="Y"),"Matched",IF(N($E133)&gt;0,"Deposit not credited","Cheque not presented")))</f>
        <v/>
      </c>
    </row>
    <row r="134" ht="15" customHeight="1" s="26">
      <c r="A134" s="38" t="n">
        <v>128</v>
      </c>
      <c r="B134" s="39" t="n"/>
      <c r="C134" s="32" t="n"/>
      <c r="D134" s="32" t="n"/>
      <c r="E134" s="40" t="n"/>
      <c r="F134" s="40" t="n"/>
      <c r="G134" s="41">
        <f>IF($D134="","",UPPER(TRIM($D134)))</f>
        <v/>
      </c>
      <c r="H134" s="41">
        <f>IF($G134="","No",IF(COUNTIF(BankKeys,$G134)&gt;0,"Yes","No"))</f>
        <v/>
      </c>
      <c r="I134" s="32" t="n"/>
      <c r="J134" s="41">
        <f>IF(AND($E134="",$F134=""),"",IF(OR($H134="Yes",$I134="Y"),"Matched",IF(N($E134)&gt;0,"Deposit not credited","Cheque not presented")))</f>
        <v/>
      </c>
    </row>
    <row r="135" ht="15" customHeight="1" s="26">
      <c r="A135" s="38" t="n">
        <v>129</v>
      </c>
      <c r="B135" s="39" t="n"/>
      <c r="C135" s="32" t="n"/>
      <c r="D135" s="32" t="n"/>
      <c r="E135" s="40" t="n"/>
      <c r="F135" s="40" t="n"/>
      <c r="G135" s="41">
        <f>IF($D135="","",UPPER(TRIM($D135)))</f>
        <v/>
      </c>
      <c r="H135" s="41">
        <f>IF($G135="","No",IF(COUNTIF(BankKeys,$G135)&gt;0,"Yes","No"))</f>
        <v/>
      </c>
      <c r="I135" s="32" t="n"/>
      <c r="J135" s="41">
        <f>IF(AND($E135="",$F135=""),"",IF(OR($H135="Yes",$I135="Y"),"Matched",IF(N($E135)&gt;0,"Deposit not credited","Cheque not presented")))</f>
        <v/>
      </c>
    </row>
    <row r="136" ht="15" customHeight="1" s="26">
      <c r="A136" s="38" t="n">
        <v>130</v>
      </c>
      <c r="B136" s="39" t="n"/>
      <c r="C136" s="32" t="n"/>
      <c r="D136" s="32" t="n"/>
      <c r="E136" s="40" t="n"/>
      <c r="F136" s="40" t="n"/>
      <c r="G136" s="41">
        <f>IF($D136="","",UPPER(TRIM($D136)))</f>
        <v/>
      </c>
      <c r="H136" s="41">
        <f>IF($G136="","No",IF(COUNTIF(BankKeys,$G136)&gt;0,"Yes","No"))</f>
        <v/>
      </c>
      <c r="I136" s="32" t="n"/>
      <c r="J136" s="41">
        <f>IF(AND($E136="",$F136=""),"",IF(OR($H136="Yes",$I136="Y"),"Matched",IF(N($E136)&gt;0,"Deposit not credited","Cheque not presented")))</f>
        <v/>
      </c>
    </row>
    <row r="137" ht="15" customHeight="1" s="26">
      <c r="A137" s="38" t="n">
        <v>131</v>
      </c>
      <c r="B137" s="39" t="n"/>
      <c r="C137" s="32" t="n"/>
      <c r="D137" s="32" t="n"/>
      <c r="E137" s="40" t="n"/>
      <c r="F137" s="40" t="n"/>
      <c r="G137" s="41">
        <f>IF($D137="","",UPPER(TRIM($D137)))</f>
        <v/>
      </c>
      <c r="H137" s="41">
        <f>IF($G137="","No",IF(COUNTIF(BankKeys,$G137)&gt;0,"Yes","No"))</f>
        <v/>
      </c>
      <c r="I137" s="32" t="n"/>
      <c r="J137" s="41">
        <f>IF(AND($E137="",$F137=""),"",IF(OR($H137="Yes",$I137="Y"),"Matched",IF(N($E137)&gt;0,"Deposit not credited","Cheque not presented")))</f>
        <v/>
      </c>
    </row>
    <row r="138" ht="15" customHeight="1" s="26">
      <c r="A138" s="38" t="n">
        <v>132</v>
      </c>
      <c r="B138" s="39" t="n"/>
      <c r="C138" s="32" t="n"/>
      <c r="D138" s="32" t="n"/>
      <c r="E138" s="40" t="n"/>
      <c r="F138" s="40" t="n"/>
      <c r="G138" s="41">
        <f>IF($D138="","",UPPER(TRIM($D138)))</f>
        <v/>
      </c>
      <c r="H138" s="41">
        <f>IF($G138="","No",IF(COUNTIF(BankKeys,$G138)&gt;0,"Yes","No"))</f>
        <v/>
      </c>
      <c r="I138" s="32" t="n"/>
      <c r="J138" s="41">
        <f>IF(AND($E138="",$F138=""),"",IF(OR($H138="Yes",$I138="Y"),"Matched",IF(N($E138)&gt;0,"Deposit not credited","Cheque not presented")))</f>
        <v/>
      </c>
    </row>
    <row r="139" ht="15" customHeight="1" s="26">
      <c r="A139" s="38" t="n">
        <v>133</v>
      </c>
      <c r="B139" s="39" t="n"/>
      <c r="C139" s="32" t="n"/>
      <c r="D139" s="32" t="n"/>
      <c r="E139" s="40" t="n"/>
      <c r="F139" s="40" t="n"/>
      <c r="G139" s="41">
        <f>IF($D139="","",UPPER(TRIM($D139)))</f>
        <v/>
      </c>
      <c r="H139" s="41">
        <f>IF($G139="","No",IF(COUNTIF(BankKeys,$G139)&gt;0,"Yes","No"))</f>
        <v/>
      </c>
      <c r="I139" s="32" t="n"/>
      <c r="J139" s="41">
        <f>IF(AND($E139="",$F139=""),"",IF(OR($H139="Yes",$I139="Y"),"Matched",IF(N($E139)&gt;0,"Deposit not credited","Cheque not presented")))</f>
        <v/>
      </c>
    </row>
    <row r="140" ht="15" customHeight="1" s="26">
      <c r="A140" s="38" t="n">
        <v>134</v>
      </c>
      <c r="B140" s="39" t="n"/>
      <c r="C140" s="32" t="n"/>
      <c r="D140" s="32" t="n"/>
      <c r="E140" s="40" t="n"/>
      <c r="F140" s="40" t="n"/>
      <c r="G140" s="41">
        <f>IF($D140="","",UPPER(TRIM($D140)))</f>
        <v/>
      </c>
      <c r="H140" s="41">
        <f>IF($G140="","No",IF(COUNTIF(BankKeys,$G140)&gt;0,"Yes","No"))</f>
        <v/>
      </c>
      <c r="I140" s="32" t="n"/>
      <c r="J140" s="41">
        <f>IF(AND($E140="",$F140=""),"",IF(OR($H140="Yes",$I140="Y"),"Matched",IF(N($E140)&gt;0,"Deposit not credited","Cheque not presented")))</f>
        <v/>
      </c>
    </row>
    <row r="141" ht="15" customHeight="1" s="26">
      <c r="A141" s="38" t="n">
        <v>135</v>
      </c>
      <c r="B141" s="39" t="n"/>
      <c r="C141" s="32" t="n"/>
      <c r="D141" s="32" t="n"/>
      <c r="E141" s="40" t="n"/>
      <c r="F141" s="40" t="n"/>
      <c r="G141" s="41">
        <f>IF($D141="","",UPPER(TRIM($D141)))</f>
        <v/>
      </c>
      <c r="H141" s="41">
        <f>IF($G141="","No",IF(COUNTIF(BankKeys,$G141)&gt;0,"Yes","No"))</f>
        <v/>
      </c>
      <c r="I141" s="32" t="n"/>
      <c r="J141" s="41">
        <f>IF(AND($E141="",$F141=""),"",IF(OR($H141="Yes",$I141="Y"),"Matched",IF(N($E141)&gt;0,"Deposit not credited","Cheque not presented")))</f>
        <v/>
      </c>
    </row>
    <row r="142" ht="15" customHeight="1" s="26">
      <c r="A142" s="38" t="n">
        <v>136</v>
      </c>
      <c r="B142" s="39" t="n"/>
      <c r="C142" s="32" t="n"/>
      <c r="D142" s="32" t="n"/>
      <c r="E142" s="40" t="n"/>
      <c r="F142" s="40" t="n"/>
      <c r="G142" s="41">
        <f>IF($D142="","",UPPER(TRIM($D142)))</f>
        <v/>
      </c>
      <c r="H142" s="41">
        <f>IF($G142="","No",IF(COUNTIF(BankKeys,$G142)&gt;0,"Yes","No"))</f>
        <v/>
      </c>
      <c r="I142" s="32" t="n"/>
      <c r="J142" s="41">
        <f>IF(AND($E142="",$F142=""),"",IF(OR($H142="Yes",$I142="Y"),"Matched",IF(N($E142)&gt;0,"Deposit not credited","Cheque not presented")))</f>
        <v/>
      </c>
    </row>
    <row r="143" ht="15" customHeight="1" s="26">
      <c r="A143" s="38" t="n">
        <v>137</v>
      </c>
      <c r="B143" s="39" t="n"/>
      <c r="C143" s="32" t="n"/>
      <c r="D143" s="32" t="n"/>
      <c r="E143" s="40" t="n"/>
      <c r="F143" s="40" t="n"/>
      <c r="G143" s="41">
        <f>IF($D143="","",UPPER(TRIM($D143)))</f>
        <v/>
      </c>
      <c r="H143" s="41">
        <f>IF($G143="","No",IF(COUNTIF(BankKeys,$G143)&gt;0,"Yes","No"))</f>
        <v/>
      </c>
      <c r="I143" s="32" t="n"/>
      <c r="J143" s="41">
        <f>IF(AND($E143="",$F143=""),"",IF(OR($H143="Yes",$I143="Y"),"Matched",IF(N($E143)&gt;0,"Deposit not credited","Cheque not presented")))</f>
        <v/>
      </c>
    </row>
    <row r="144" ht="15" customHeight="1" s="26">
      <c r="A144" s="38" t="n">
        <v>138</v>
      </c>
      <c r="B144" s="39" t="n"/>
      <c r="C144" s="32" t="n"/>
      <c r="D144" s="32" t="n"/>
      <c r="E144" s="40" t="n"/>
      <c r="F144" s="40" t="n"/>
      <c r="G144" s="41">
        <f>IF($D144="","",UPPER(TRIM($D144)))</f>
        <v/>
      </c>
      <c r="H144" s="41">
        <f>IF($G144="","No",IF(COUNTIF(BankKeys,$G144)&gt;0,"Yes","No"))</f>
        <v/>
      </c>
      <c r="I144" s="32" t="n"/>
      <c r="J144" s="41">
        <f>IF(AND($E144="",$F144=""),"",IF(OR($H144="Yes",$I144="Y"),"Matched",IF(N($E144)&gt;0,"Deposit not credited","Cheque not presented")))</f>
        <v/>
      </c>
    </row>
    <row r="145" ht="15" customHeight="1" s="26">
      <c r="A145" s="38" t="n">
        <v>139</v>
      </c>
      <c r="B145" s="39" t="n"/>
      <c r="C145" s="32" t="n"/>
      <c r="D145" s="32" t="n"/>
      <c r="E145" s="40" t="n"/>
      <c r="F145" s="40" t="n"/>
      <c r="G145" s="41">
        <f>IF($D145="","",UPPER(TRIM($D145)))</f>
        <v/>
      </c>
      <c r="H145" s="41">
        <f>IF($G145="","No",IF(COUNTIF(BankKeys,$G145)&gt;0,"Yes","No"))</f>
        <v/>
      </c>
      <c r="I145" s="32" t="n"/>
      <c r="J145" s="41">
        <f>IF(AND($E145="",$F145=""),"",IF(OR($H145="Yes",$I145="Y"),"Matched",IF(N($E145)&gt;0,"Deposit not credited","Cheque not presented")))</f>
        <v/>
      </c>
    </row>
    <row r="146" ht="15" customHeight="1" s="26">
      <c r="A146" s="38" t="n">
        <v>140</v>
      </c>
      <c r="B146" s="39" t="n"/>
      <c r="C146" s="32" t="n"/>
      <c r="D146" s="32" t="n"/>
      <c r="E146" s="40" t="n"/>
      <c r="F146" s="40" t="n"/>
      <c r="G146" s="41">
        <f>IF($D146="","",UPPER(TRIM($D146)))</f>
        <v/>
      </c>
      <c r="H146" s="41">
        <f>IF($G146="","No",IF(COUNTIF(BankKeys,$G146)&gt;0,"Yes","No"))</f>
        <v/>
      </c>
      <c r="I146" s="32" t="n"/>
      <c r="J146" s="41">
        <f>IF(AND($E146="",$F146=""),"",IF(OR($H146="Yes",$I146="Y"),"Matched",IF(N($E146)&gt;0,"Deposit not credited","Cheque not presented")))</f>
        <v/>
      </c>
    </row>
    <row r="147" ht="15" customHeight="1" s="26">
      <c r="A147" s="38" t="n">
        <v>141</v>
      </c>
      <c r="B147" s="39" t="n"/>
      <c r="C147" s="32" t="n"/>
      <c r="D147" s="32" t="n"/>
      <c r="E147" s="40" t="n"/>
      <c r="F147" s="40" t="n"/>
      <c r="G147" s="41">
        <f>IF($D147="","",UPPER(TRIM($D147)))</f>
        <v/>
      </c>
      <c r="H147" s="41">
        <f>IF($G147="","No",IF(COUNTIF(BankKeys,$G147)&gt;0,"Yes","No"))</f>
        <v/>
      </c>
      <c r="I147" s="32" t="n"/>
      <c r="J147" s="41">
        <f>IF(AND($E147="",$F147=""),"",IF(OR($H147="Yes",$I147="Y"),"Matched",IF(N($E147)&gt;0,"Deposit not credited","Cheque not presented")))</f>
        <v/>
      </c>
    </row>
    <row r="148" ht="15" customHeight="1" s="26">
      <c r="A148" s="38" t="n">
        <v>142</v>
      </c>
      <c r="B148" s="39" t="n"/>
      <c r="C148" s="32" t="n"/>
      <c r="D148" s="32" t="n"/>
      <c r="E148" s="40" t="n"/>
      <c r="F148" s="40" t="n"/>
      <c r="G148" s="41">
        <f>IF($D148="","",UPPER(TRIM($D148)))</f>
        <v/>
      </c>
      <c r="H148" s="41">
        <f>IF($G148="","No",IF(COUNTIF(BankKeys,$G148)&gt;0,"Yes","No"))</f>
        <v/>
      </c>
      <c r="I148" s="32" t="n"/>
      <c r="J148" s="41">
        <f>IF(AND($E148="",$F148=""),"",IF(OR($H148="Yes",$I148="Y"),"Matched",IF(N($E148)&gt;0,"Deposit not credited","Cheque not presented")))</f>
        <v/>
      </c>
    </row>
    <row r="149" ht="15" customHeight="1" s="26">
      <c r="A149" s="38" t="n">
        <v>143</v>
      </c>
      <c r="B149" s="39" t="n"/>
      <c r="C149" s="32" t="n"/>
      <c r="D149" s="32" t="n"/>
      <c r="E149" s="40" t="n"/>
      <c r="F149" s="40" t="n"/>
      <c r="G149" s="41">
        <f>IF($D149="","",UPPER(TRIM($D149)))</f>
        <v/>
      </c>
      <c r="H149" s="41">
        <f>IF($G149="","No",IF(COUNTIF(BankKeys,$G149)&gt;0,"Yes","No"))</f>
        <v/>
      </c>
      <c r="I149" s="32" t="n"/>
      <c r="J149" s="41">
        <f>IF(AND($E149="",$F149=""),"",IF(OR($H149="Yes",$I149="Y"),"Matched",IF(N($E149)&gt;0,"Deposit not credited","Cheque not presented")))</f>
        <v/>
      </c>
    </row>
    <row r="150" ht="15" customHeight="1" s="26">
      <c r="A150" s="38" t="n">
        <v>144</v>
      </c>
      <c r="B150" s="39" t="n"/>
      <c r="C150" s="32" t="n"/>
      <c r="D150" s="32" t="n"/>
      <c r="E150" s="40" t="n"/>
      <c r="F150" s="40" t="n"/>
      <c r="G150" s="41">
        <f>IF($D150="","",UPPER(TRIM($D150)))</f>
        <v/>
      </c>
      <c r="H150" s="41">
        <f>IF($G150="","No",IF(COUNTIF(BankKeys,$G150)&gt;0,"Yes","No"))</f>
        <v/>
      </c>
      <c r="I150" s="32" t="n"/>
      <c r="J150" s="41">
        <f>IF(AND($E150="",$F150=""),"",IF(OR($H150="Yes",$I150="Y"),"Matched",IF(N($E150)&gt;0,"Deposit not credited","Cheque not presented")))</f>
        <v/>
      </c>
    </row>
    <row r="151" ht="15" customHeight="1" s="26">
      <c r="A151" s="38" t="n">
        <v>145</v>
      </c>
      <c r="B151" s="39" t="n"/>
      <c r="C151" s="32" t="n"/>
      <c r="D151" s="32" t="n"/>
      <c r="E151" s="40" t="n"/>
      <c r="F151" s="40" t="n"/>
      <c r="G151" s="41">
        <f>IF($D151="","",UPPER(TRIM($D151)))</f>
        <v/>
      </c>
      <c r="H151" s="41">
        <f>IF($G151="","No",IF(COUNTIF(BankKeys,$G151)&gt;0,"Yes","No"))</f>
        <v/>
      </c>
      <c r="I151" s="32" t="n"/>
      <c r="J151" s="41">
        <f>IF(AND($E151="",$F151=""),"",IF(OR($H151="Yes",$I151="Y"),"Matched",IF(N($E151)&gt;0,"Deposit not credited","Cheque not presented")))</f>
        <v/>
      </c>
    </row>
    <row r="152" ht="15" customHeight="1" s="26">
      <c r="A152" s="38" t="n">
        <v>146</v>
      </c>
      <c r="B152" s="39" t="n"/>
      <c r="C152" s="32" t="n"/>
      <c r="D152" s="32" t="n"/>
      <c r="E152" s="40" t="n"/>
      <c r="F152" s="40" t="n"/>
      <c r="G152" s="41">
        <f>IF($D152="","",UPPER(TRIM($D152)))</f>
        <v/>
      </c>
      <c r="H152" s="41">
        <f>IF($G152="","No",IF(COUNTIF(BankKeys,$G152)&gt;0,"Yes","No"))</f>
        <v/>
      </c>
      <c r="I152" s="32" t="n"/>
      <c r="J152" s="41">
        <f>IF(AND($E152="",$F152=""),"",IF(OR($H152="Yes",$I152="Y"),"Matched",IF(N($E152)&gt;0,"Deposit not credited","Cheque not presented")))</f>
        <v/>
      </c>
    </row>
    <row r="153" ht="15" customHeight="1" s="26">
      <c r="A153" s="38" t="n">
        <v>147</v>
      </c>
      <c r="B153" s="39" t="n"/>
      <c r="C153" s="32" t="n"/>
      <c r="D153" s="32" t="n"/>
      <c r="E153" s="40" t="n"/>
      <c r="F153" s="40" t="n"/>
      <c r="G153" s="41">
        <f>IF($D153="","",UPPER(TRIM($D153)))</f>
        <v/>
      </c>
      <c r="H153" s="41">
        <f>IF($G153="","No",IF(COUNTIF(BankKeys,$G153)&gt;0,"Yes","No"))</f>
        <v/>
      </c>
      <c r="I153" s="32" t="n"/>
      <c r="J153" s="41">
        <f>IF(AND($E153="",$F153=""),"",IF(OR($H153="Yes",$I153="Y"),"Matched",IF(N($E153)&gt;0,"Deposit not credited","Cheque not presented")))</f>
        <v/>
      </c>
    </row>
    <row r="154" ht="15" customHeight="1" s="26">
      <c r="A154" s="38" t="n">
        <v>148</v>
      </c>
      <c r="B154" s="39" t="n"/>
      <c r="C154" s="32" t="n"/>
      <c r="D154" s="32" t="n"/>
      <c r="E154" s="40" t="n"/>
      <c r="F154" s="40" t="n"/>
      <c r="G154" s="41">
        <f>IF($D154="","",UPPER(TRIM($D154)))</f>
        <v/>
      </c>
      <c r="H154" s="41">
        <f>IF($G154="","No",IF(COUNTIF(BankKeys,$G154)&gt;0,"Yes","No"))</f>
        <v/>
      </c>
      <c r="I154" s="32" t="n"/>
      <c r="J154" s="41">
        <f>IF(AND($E154="",$F154=""),"",IF(OR($H154="Yes",$I154="Y"),"Matched",IF(N($E154)&gt;0,"Deposit not credited","Cheque not presented")))</f>
        <v/>
      </c>
    </row>
    <row r="155" ht="15" customHeight="1" s="26">
      <c r="A155" s="38" t="n">
        <v>149</v>
      </c>
      <c r="B155" s="39" t="n"/>
      <c r="C155" s="32" t="n"/>
      <c r="D155" s="32" t="n"/>
      <c r="E155" s="40" t="n"/>
      <c r="F155" s="40" t="n"/>
      <c r="G155" s="41">
        <f>IF($D155="","",UPPER(TRIM($D155)))</f>
        <v/>
      </c>
      <c r="H155" s="41">
        <f>IF($G155="","No",IF(COUNTIF(BankKeys,$G155)&gt;0,"Yes","No"))</f>
        <v/>
      </c>
      <c r="I155" s="32" t="n"/>
      <c r="J155" s="41">
        <f>IF(AND($E155="",$F155=""),"",IF(OR($H155="Yes",$I155="Y"),"Matched",IF(N($E155)&gt;0,"Deposit not credited","Cheque not presented")))</f>
        <v/>
      </c>
    </row>
    <row r="156" ht="15" customHeight="1" s="26">
      <c r="A156" s="38" t="n">
        <v>150</v>
      </c>
      <c r="B156" s="39" t="n"/>
      <c r="C156" s="32" t="n"/>
      <c r="D156" s="32" t="n"/>
      <c r="E156" s="40" t="n"/>
      <c r="F156" s="40" t="n"/>
      <c r="G156" s="41">
        <f>IF($D156="","",UPPER(TRIM($D156)))</f>
        <v/>
      </c>
      <c r="H156" s="41">
        <f>IF($G156="","No",IF(COUNTIF(BankKeys,$G156)&gt;0,"Yes","No"))</f>
        <v/>
      </c>
      <c r="I156" s="32" t="n"/>
      <c r="J156" s="41">
        <f>IF(AND($E156="",$F156=""),"",IF(OR($H156="Yes",$I156="Y"),"Matched",IF(N($E156)&gt;0,"Deposit not credited","Cheque not presented")))</f>
        <v/>
      </c>
    </row>
    <row r="157" ht="15" customHeight="1" s="26">
      <c r="A157" s="38" t="n">
        <v>151</v>
      </c>
      <c r="B157" s="39" t="n"/>
      <c r="C157" s="32" t="n"/>
      <c r="D157" s="32" t="n"/>
      <c r="E157" s="40" t="n"/>
      <c r="F157" s="40" t="n"/>
      <c r="G157" s="41">
        <f>IF($D157="","",UPPER(TRIM($D157)))</f>
        <v/>
      </c>
      <c r="H157" s="41">
        <f>IF($G157="","No",IF(COUNTIF(BankKeys,$G157)&gt;0,"Yes","No"))</f>
        <v/>
      </c>
      <c r="I157" s="32" t="n"/>
      <c r="J157" s="41">
        <f>IF(AND($E157="",$F157=""),"",IF(OR($H157="Yes",$I157="Y"),"Matched",IF(N($E157)&gt;0,"Deposit not credited","Cheque not presented")))</f>
        <v/>
      </c>
    </row>
    <row r="158" ht="15" customHeight="1" s="26">
      <c r="A158" s="38" t="n">
        <v>152</v>
      </c>
      <c r="B158" s="39" t="n"/>
      <c r="C158" s="32" t="n"/>
      <c r="D158" s="32" t="n"/>
      <c r="E158" s="40" t="n"/>
      <c r="F158" s="40" t="n"/>
      <c r="G158" s="41">
        <f>IF($D158="","",UPPER(TRIM($D158)))</f>
        <v/>
      </c>
      <c r="H158" s="41">
        <f>IF($G158="","No",IF(COUNTIF(BankKeys,$G158)&gt;0,"Yes","No"))</f>
        <v/>
      </c>
      <c r="I158" s="32" t="n"/>
      <c r="J158" s="41">
        <f>IF(AND($E158="",$F158=""),"",IF(OR($H158="Yes",$I158="Y"),"Matched",IF(N($E158)&gt;0,"Deposit not credited","Cheque not presented")))</f>
        <v/>
      </c>
    </row>
    <row r="159" ht="15" customHeight="1" s="26">
      <c r="A159" s="38" t="n">
        <v>153</v>
      </c>
      <c r="B159" s="39" t="n"/>
      <c r="C159" s="32" t="n"/>
      <c r="D159" s="32" t="n"/>
      <c r="E159" s="40" t="n"/>
      <c r="F159" s="40" t="n"/>
      <c r="G159" s="41">
        <f>IF($D159="","",UPPER(TRIM($D159)))</f>
        <v/>
      </c>
      <c r="H159" s="41">
        <f>IF($G159="","No",IF(COUNTIF(BankKeys,$G159)&gt;0,"Yes","No"))</f>
        <v/>
      </c>
      <c r="I159" s="32" t="n"/>
      <c r="J159" s="41">
        <f>IF(AND($E159="",$F159=""),"",IF(OR($H159="Yes",$I159="Y"),"Matched",IF(N($E159)&gt;0,"Deposit not credited","Cheque not presented")))</f>
        <v/>
      </c>
    </row>
    <row r="160" ht="15" customHeight="1" s="26">
      <c r="A160" s="38" t="n">
        <v>154</v>
      </c>
      <c r="B160" s="39" t="n"/>
      <c r="C160" s="32" t="n"/>
      <c r="D160" s="32" t="n"/>
      <c r="E160" s="40" t="n"/>
      <c r="F160" s="40" t="n"/>
      <c r="G160" s="41">
        <f>IF($D160="","",UPPER(TRIM($D160)))</f>
        <v/>
      </c>
      <c r="H160" s="41">
        <f>IF($G160="","No",IF(COUNTIF(BankKeys,$G160)&gt;0,"Yes","No"))</f>
        <v/>
      </c>
      <c r="I160" s="32" t="n"/>
      <c r="J160" s="41">
        <f>IF(AND($E160="",$F160=""),"",IF(OR($H160="Yes",$I160="Y"),"Matched",IF(N($E160)&gt;0,"Deposit not credited","Cheque not presented")))</f>
        <v/>
      </c>
    </row>
    <row r="161" ht="15" customHeight="1" s="26">
      <c r="A161" s="38" t="n">
        <v>155</v>
      </c>
      <c r="B161" s="39" t="n"/>
      <c r="C161" s="32" t="n"/>
      <c r="D161" s="32" t="n"/>
      <c r="E161" s="40" t="n"/>
      <c r="F161" s="40" t="n"/>
      <c r="G161" s="41">
        <f>IF($D161="","",UPPER(TRIM($D161)))</f>
        <v/>
      </c>
      <c r="H161" s="41">
        <f>IF($G161="","No",IF(COUNTIF(BankKeys,$G161)&gt;0,"Yes","No"))</f>
        <v/>
      </c>
      <c r="I161" s="32" t="n"/>
      <c r="J161" s="41">
        <f>IF(AND($E161="",$F161=""),"",IF(OR($H161="Yes",$I161="Y"),"Matched",IF(N($E161)&gt;0,"Deposit not credited","Cheque not presented")))</f>
        <v/>
      </c>
    </row>
    <row r="162" ht="15" customHeight="1" s="26">
      <c r="A162" s="38" t="n">
        <v>156</v>
      </c>
      <c r="B162" s="39" t="n"/>
      <c r="C162" s="32" t="n"/>
      <c r="D162" s="32" t="n"/>
      <c r="E162" s="40" t="n"/>
      <c r="F162" s="40" t="n"/>
      <c r="G162" s="41">
        <f>IF($D162="","",UPPER(TRIM($D162)))</f>
        <v/>
      </c>
      <c r="H162" s="41">
        <f>IF($G162="","No",IF(COUNTIF(BankKeys,$G162)&gt;0,"Yes","No"))</f>
        <v/>
      </c>
      <c r="I162" s="32" t="n"/>
      <c r="J162" s="41">
        <f>IF(AND($E162="",$F162=""),"",IF(OR($H162="Yes",$I162="Y"),"Matched",IF(N($E162)&gt;0,"Deposit not credited","Cheque not presented")))</f>
        <v/>
      </c>
    </row>
    <row r="163" ht="15" customHeight="1" s="26">
      <c r="A163" s="38" t="n">
        <v>157</v>
      </c>
      <c r="B163" s="39" t="n"/>
      <c r="C163" s="32" t="n"/>
      <c r="D163" s="32" t="n"/>
      <c r="E163" s="40" t="n"/>
      <c r="F163" s="40" t="n"/>
      <c r="G163" s="41">
        <f>IF($D163="","",UPPER(TRIM($D163)))</f>
        <v/>
      </c>
      <c r="H163" s="41">
        <f>IF($G163="","No",IF(COUNTIF(BankKeys,$G163)&gt;0,"Yes","No"))</f>
        <v/>
      </c>
      <c r="I163" s="32" t="n"/>
      <c r="J163" s="41">
        <f>IF(AND($E163="",$F163=""),"",IF(OR($H163="Yes",$I163="Y"),"Matched",IF(N($E163)&gt;0,"Deposit not credited","Cheque not presented")))</f>
        <v/>
      </c>
    </row>
    <row r="164" ht="15" customHeight="1" s="26">
      <c r="A164" s="38" t="n">
        <v>158</v>
      </c>
      <c r="B164" s="39" t="n"/>
      <c r="C164" s="32" t="n"/>
      <c r="D164" s="32" t="n"/>
      <c r="E164" s="40" t="n"/>
      <c r="F164" s="40" t="n"/>
      <c r="G164" s="41">
        <f>IF($D164="","",UPPER(TRIM($D164)))</f>
        <v/>
      </c>
      <c r="H164" s="41">
        <f>IF($G164="","No",IF(COUNTIF(BankKeys,$G164)&gt;0,"Yes","No"))</f>
        <v/>
      </c>
      <c r="I164" s="32" t="n"/>
      <c r="J164" s="41">
        <f>IF(AND($E164="",$F164=""),"",IF(OR($H164="Yes",$I164="Y"),"Matched",IF(N($E164)&gt;0,"Deposit not credited","Cheque not presented")))</f>
        <v/>
      </c>
    </row>
    <row r="165" ht="15" customHeight="1" s="26">
      <c r="A165" s="38" t="n">
        <v>159</v>
      </c>
      <c r="B165" s="39" t="n"/>
      <c r="C165" s="32" t="n"/>
      <c r="D165" s="32" t="n"/>
      <c r="E165" s="40" t="n"/>
      <c r="F165" s="40" t="n"/>
      <c r="G165" s="41">
        <f>IF($D165="","",UPPER(TRIM($D165)))</f>
        <v/>
      </c>
      <c r="H165" s="41">
        <f>IF($G165="","No",IF(COUNTIF(BankKeys,$G165)&gt;0,"Yes","No"))</f>
        <v/>
      </c>
      <c r="I165" s="32" t="n"/>
      <c r="J165" s="41">
        <f>IF(AND($E165="",$F165=""),"",IF(OR($H165="Yes",$I165="Y"),"Matched",IF(N($E165)&gt;0,"Deposit not credited","Cheque not presented")))</f>
        <v/>
      </c>
    </row>
    <row r="166" ht="15" customHeight="1" s="26">
      <c r="A166" s="38" t="n">
        <v>160</v>
      </c>
      <c r="B166" s="39" t="n"/>
      <c r="C166" s="32" t="n"/>
      <c r="D166" s="32" t="n"/>
      <c r="E166" s="40" t="n"/>
      <c r="F166" s="40" t="n"/>
      <c r="G166" s="41">
        <f>IF($D166="","",UPPER(TRIM($D166)))</f>
        <v/>
      </c>
      <c r="H166" s="41">
        <f>IF($G166="","No",IF(COUNTIF(BankKeys,$G166)&gt;0,"Yes","No"))</f>
        <v/>
      </c>
      <c r="I166" s="32" t="n"/>
      <c r="J166" s="41">
        <f>IF(AND($E166="",$F166=""),"",IF(OR($H166="Yes",$I166="Y"),"Matched",IF(N($E166)&gt;0,"Deposit not credited","Cheque not presented")))</f>
        <v/>
      </c>
    </row>
    <row r="167" ht="15" customHeight="1" s="26">
      <c r="A167" s="38" t="n">
        <v>161</v>
      </c>
      <c r="B167" s="39" t="n"/>
      <c r="C167" s="32" t="n"/>
      <c r="D167" s="32" t="n"/>
      <c r="E167" s="40" t="n"/>
      <c r="F167" s="40" t="n"/>
      <c r="G167" s="41">
        <f>IF($D167="","",UPPER(TRIM($D167)))</f>
        <v/>
      </c>
      <c r="H167" s="41">
        <f>IF($G167="","No",IF(COUNTIF(BankKeys,$G167)&gt;0,"Yes","No"))</f>
        <v/>
      </c>
      <c r="I167" s="32" t="n"/>
      <c r="J167" s="41">
        <f>IF(AND($E167="",$F167=""),"",IF(OR($H167="Yes",$I167="Y"),"Matched",IF(N($E167)&gt;0,"Deposit not credited","Cheque not presented")))</f>
        <v/>
      </c>
    </row>
    <row r="168" ht="15" customHeight="1" s="26">
      <c r="A168" s="38" t="n">
        <v>162</v>
      </c>
      <c r="B168" s="39" t="n"/>
      <c r="C168" s="32" t="n"/>
      <c r="D168" s="32" t="n"/>
      <c r="E168" s="40" t="n"/>
      <c r="F168" s="40" t="n"/>
      <c r="G168" s="41">
        <f>IF($D168="","",UPPER(TRIM($D168)))</f>
        <v/>
      </c>
      <c r="H168" s="41">
        <f>IF($G168="","No",IF(COUNTIF(BankKeys,$G168)&gt;0,"Yes","No"))</f>
        <v/>
      </c>
      <c r="I168" s="32" t="n"/>
      <c r="J168" s="41">
        <f>IF(AND($E168="",$F168=""),"",IF(OR($H168="Yes",$I168="Y"),"Matched",IF(N($E168)&gt;0,"Deposit not credited","Cheque not presented")))</f>
        <v/>
      </c>
    </row>
    <row r="169" ht="15" customHeight="1" s="26">
      <c r="A169" s="38" t="n">
        <v>163</v>
      </c>
      <c r="B169" s="39" t="n"/>
      <c r="C169" s="32" t="n"/>
      <c r="D169" s="32" t="n"/>
      <c r="E169" s="40" t="n"/>
      <c r="F169" s="40" t="n"/>
      <c r="G169" s="41">
        <f>IF($D169="","",UPPER(TRIM($D169)))</f>
        <v/>
      </c>
      <c r="H169" s="41">
        <f>IF($G169="","No",IF(COUNTIF(BankKeys,$G169)&gt;0,"Yes","No"))</f>
        <v/>
      </c>
      <c r="I169" s="32" t="n"/>
      <c r="J169" s="41">
        <f>IF(AND($E169="",$F169=""),"",IF(OR($H169="Yes",$I169="Y"),"Matched",IF(N($E169)&gt;0,"Deposit not credited","Cheque not presented")))</f>
        <v/>
      </c>
    </row>
    <row r="170" ht="15" customHeight="1" s="26">
      <c r="A170" s="38" t="n">
        <v>164</v>
      </c>
      <c r="B170" s="39" t="n"/>
      <c r="C170" s="32" t="n"/>
      <c r="D170" s="32" t="n"/>
      <c r="E170" s="40" t="n"/>
      <c r="F170" s="40" t="n"/>
      <c r="G170" s="41">
        <f>IF($D170="","",UPPER(TRIM($D170)))</f>
        <v/>
      </c>
      <c r="H170" s="41">
        <f>IF($G170="","No",IF(COUNTIF(BankKeys,$G170)&gt;0,"Yes","No"))</f>
        <v/>
      </c>
      <c r="I170" s="32" t="n"/>
      <c r="J170" s="41">
        <f>IF(AND($E170="",$F170=""),"",IF(OR($H170="Yes",$I170="Y"),"Matched",IF(N($E170)&gt;0,"Deposit not credited","Cheque not presented")))</f>
        <v/>
      </c>
    </row>
    <row r="171" ht="15" customHeight="1" s="26">
      <c r="A171" s="38" t="n">
        <v>165</v>
      </c>
      <c r="B171" s="39" t="n"/>
      <c r="C171" s="32" t="n"/>
      <c r="D171" s="32" t="n"/>
      <c r="E171" s="40" t="n"/>
      <c r="F171" s="40" t="n"/>
      <c r="G171" s="41">
        <f>IF($D171="","",UPPER(TRIM($D171)))</f>
        <v/>
      </c>
      <c r="H171" s="41">
        <f>IF($G171="","No",IF(COUNTIF(BankKeys,$G171)&gt;0,"Yes","No"))</f>
        <v/>
      </c>
      <c r="I171" s="32" t="n"/>
      <c r="J171" s="41">
        <f>IF(AND($E171="",$F171=""),"",IF(OR($H171="Yes",$I171="Y"),"Matched",IF(N($E171)&gt;0,"Deposit not credited","Cheque not presented")))</f>
        <v/>
      </c>
    </row>
    <row r="172" ht="15" customHeight="1" s="26">
      <c r="A172" s="38" t="n">
        <v>166</v>
      </c>
      <c r="B172" s="39" t="n"/>
      <c r="C172" s="32" t="n"/>
      <c r="D172" s="32" t="n"/>
      <c r="E172" s="40" t="n"/>
      <c r="F172" s="40" t="n"/>
      <c r="G172" s="41">
        <f>IF($D172="","",UPPER(TRIM($D172)))</f>
        <v/>
      </c>
      <c r="H172" s="41">
        <f>IF($G172="","No",IF(COUNTIF(BankKeys,$G172)&gt;0,"Yes","No"))</f>
        <v/>
      </c>
      <c r="I172" s="32" t="n"/>
      <c r="J172" s="41">
        <f>IF(AND($E172="",$F172=""),"",IF(OR($H172="Yes",$I172="Y"),"Matched",IF(N($E172)&gt;0,"Deposit not credited","Cheque not presented")))</f>
        <v/>
      </c>
    </row>
    <row r="173" ht="15" customHeight="1" s="26">
      <c r="A173" s="38" t="n">
        <v>167</v>
      </c>
      <c r="B173" s="39" t="n"/>
      <c r="C173" s="32" t="n"/>
      <c r="D173" s="32" t="n"/>
      <c r="E173" s="40" t="n"/>
      <c r="F173" s="40" t="n"/>
      <c r="G173" s="41">
        <f>IF($D173="","",UPPER(TRIM($D173)))</f>
        <v/>
      </c>
      <c r="H173" s="41">
        <f>IF($G173="","No",IF(COUNTIF(BankKeys,$G173)&gt;0,"Yes","No"))</f>
        <v/>
      </c>
      <c r="I173" s="32" t="n"/>
      <c r="J173" s="41">
        <f>IF(AND($E173="",$F173=""),"",IF(OR($H173="Yes",$I173="Y"),"Matched",IF(N($E173)&gt;0,"Deposit not credited","Cheque not presented")))</f>
        <v/>
      </c>
    </row>
    <row r="174" ht="15" customHeight="1" s="26">
      <c r="A174" s="38" t="n">
        <v>168</v>
      </c>
      <c r="B174" s="39" t="n"/>
      <c r="C174" s="32" t="n"/>
      <c r="D174" s="32" t="n"/>
      <c r="E174" s="40" t="n"/>
      <c r="F174" s="40" t="n"/>
      <c r="G174" s="41">
        <f>IF($D174="","",UPPER(TRIM($D174)))</f>
        <v/>
      </c>
      <c r="H174" s="41">
        <f>IF($G174="","No",IF(COUNTIF(BankKeys,$G174)&gt;0,"Yes","No"))</f>
        <v/>
      </c>
      <c r="I174" s="32" t="n"/>
      <c r="J174" s="41">
        <f>IF(AND($E174="",$F174=""),"",IF(OR($H174="Yes",$I174="Y"),"Matched",IF(N($E174)&gt;0,"Deposit not credited","Cheque not presented")))</f>
        <v/>
      </c>
    </row>
    <row r="175" ht="15" customHeight="1" s="26">
      <c r="A175" s="38" t="n">
        <v>169</v>
      </c>
      <c r="B175" s="39" t="n"/>
      <c r="C175" s="32" t="n"/>
      <c r="D175" s="32" t="n"/>
      <c r="E175" s="40" t="n"/>
      <c r="F175" s="40" t="n"/>
      <c r="G175" s="41">
        <f>IF($D175="","",UPPER(TRIM($D175)))</f>
        <v/>
      </c>
      <c r="H175" s="41">
        <f>IF($G175="","No",IF(COUNTIF(BankKeys,$G175)&gt;0,"Yes","No"))</f>
        <v/>
      </c>
      <c r="I175" s="32" t="n"/>
      <c r="J175" s="41">
        <f>IF(AND($E175="",$F175=""),"",IF(OR($H175="Yes",$I175="Y"),"Matched",IF(N($E175)&gt;0,"Deposit not credited","Cheque not presented")))</f>
        <v/>
      </c>
    </row>
    <row r="176" ht="15" customHeight="1" s="26">
      <c r="A176" s="38" t="n">
        <v>170</v>
      </c>
      <c r="B176" s="39" t="n"/>
      <c r="C176" s="32" t="n"/>
      <c r="D176" s="32" t="n"/>
      <c r="E176" s="40" t="n"/>
      <c r="F176" s="40" t="n"/>
      <c r="G176" s="41">
        <f>IF($D176="","",UPPER(TRIM($D176)))</f>
        <v/>
      </c>
      <c r="H176" s="41">
        <f>IF($G176="","No",IF(COUNTIF(BankKeys,$G176)&gt;0,"Yes","No"))</f>
        <v/>
      </c>
      <c r="I176" s="32" t="n"/>
      <c r="J176" s="41">
        <f>IF(AND($E176="",$F176=""),"",IF(OR($H176="Yes",$I176="Y"),"Matched",IF(N($E176)&gt;0,"Deposit not credited","Cheque not presented")))</f>
        <v/>
      </c>
    </row>
    <row r="177" ht="15" customHeight="1" s="26">
      <c r="A177" s="38" t="n">
        <v>171</v>
      </c>
      <c r="B177" s="39" t="n"/>
      <c r="C177" s="32" t="n"/>
      <c r="D177" s="32" t="n"/>
      <c r="E177" s="40" t="n"/>
      <c r="F177" s="40" t="n"/>
      <c r="G177" s="41">
        <f>IF($D177="","",UPPER(TRIM($D177)))</f>
        <v/>
      </c>
      <c r="H177" s="41">
        <f>IF($G177="","No",IF(COUNTIF(BankKeys,$G177)&gt;0,"Yes","No"))</f>
        <v/>
      </c>
      <c r="I177" s="32" t="n"/>
      <c r="J177" s="41">
        <f>IF(AND($E177="",$F177=""),"",IF(OR($H177="Yes",$I177="Y"),"Matched",IF(N($E177)&gt;0,"Deposit not credited","Cheque not presented")))</f>
        <v/>
      </c>
    </row>
    <row r="178" ht="15" customHeight="1" s="26">
      <c r="A178" s="38" t="n">
        <v>172</v>
      </c>
      <c r="B178" s="39" t="n"/>
      <c r="C178" s="32" t="n"/>
      <c r="D178" s="32" t="n"/>
      <c r="E178" s="40" t="n"/>
      <c r="F178" s="40" t="n"/>
      <c r="G178" s="41">
        <f>IF($D178="","",UPPER(TRIM($D178)))</f>
        <v/>
      </c>
      <c r="H178" s="41">
        <f>IF($G178="","No",IF(COUNTIF(BankKeys,$G178)&gt;0,"Yes","No"))</f>
        <v/>
      </c>
      <c r="I178" s="32" t="n"/>
      <c r="J178" s="41">
        <f>IF(AND($E178="",$F178=""),"",IF(OR($H178="Yes",$I178="Y"),"Matched",IF(N($E178)&gt;0,"Deposit not credited","Cheque not presented")))</f>
        <v/>
      </c>
    </row>
    <row r="179" ht="15" customHeight="1" s="26">
      <c r="A179" s="38" t="n">
        <v>173</v>
      </c>
      <c r="B179" s="39" t="n"/>
      <c r="C179" s="32" t="n"/>
      <c r="D179" s="32" t="n"/>
      <c r="E179" s="40" t="n"/>
      <c r="F179" s="40" t="n"/>
      <c r="G179" s="41">
        <f>IF($D179="","",UPPER(TRIM($D179)))</f>
        <v/>
      </c>
      <c r="H179" s="41">
        <f>IF($G179="","No",IF(COUNTIF(BankKeys,$G179)&gt;0,"Yes","No"))</f>
        <v/>
      </c>
      <c r="I179" s="32" t="n"/>
      <c r="J179" s="41">
        <f>IF(AND($E179="",$F179=""),"",IF(OR($H179="Yes",$I179="Y"),"Matched",IF(N($E179)&gt;0,"Deposit not credited","Cheque not presented")))</f>
        <v/>
      </c>
    </row>
    <row r="180" ht="15" customHeight="1" s="26">
      <c r="A180" s="38" t="n">
        <v>174</v>
      </c>
      <c r="B180" s="39" t="n"/>
      <c r="C180" s="32" t="n"/>
      <c r="D180" s="32" t="n"/>
      <c r="E180" s="40" t="n"/>
      <c r="F180" s="40" t="n"/>
      <c r="G180" s="41">
        <f>IF($D180="","",UPPER(TRIM($D180)))</f>
        <v/>
      </c>
      <c r="H180" s="41">
        <f>IF($G180="","No",IF(COUNTIF(BankKeys,$G180)&gt;0,"Yes","No"))</f>
        <v/>
      </c>
      <c r="I180" s="32" t="n"/>
      <c r="J180" s="41">
        <f>IF(AND($E180="",$F180=""),"",IF(OR($H180="Yes",$I180="Y"),"Matched",IF(N($E180)&gt;0,"Deposit not credited","Cheque not presented")))</f>
        <v/>
      </c>
    </row>
    <row r="181" ht="15" customHeight="1" s="26">
      <c r="A181" s="38" t="n">
        <v>175</v>
      </c>
      <c r="B181" s="39" t="n"/>
      <c r="C181" s="32" t="n"/>
      <c r="D181" s="32" t="n"/>
      <c r="E181" s="40" t="n"/>
      <c r="F181" s="40" t="n"/>
      <c r="G181" s="41">
        <f>IF($D181="","",UPPER(TRIM($D181)))</f>
        <v/>
      </c>
      <c r="H181" s="41">
        <f>IF($G181="","No",IF(COUNTIF(BankKeys,$G181)&gt;0,"Yes","No"))</f>
        <v/>
      </c>
      <c r="I181" s="32" t="n"/>
      <c r="J181" s="41">
        <f>IF(AND($E181="",$F181=""),"",IF(OR($H181="Yes",$I181="Y"),"Matched",IF(N($E181)&gt;0,"Deposit not credited","Cheque not presented")))</f>
        <v/>
      </c>
    </row>
    <row r="182" ht="15" customHeight="1" s="26">
      <c r="A182" s="38" t="n">
        <v>176</v>
      </c>
      <c r="B182" s="39" t="n"/>
      <c r="C182" s="32" t="n"/>
      <c r="D182" s="32" t="n"/>
      <c r="E182" s="40" t="n"/>
      <c r="F182" s="40" t="n"/>
      <c r="G182" s="41">
        <f>IF($D182="","",UPPER(TRIM($D182)))</f>
        <v/>
      </c>
      <c r="H182" s="41">
        <f>IF($G182="","No",IF(COUNTIF(BankKeys,$G182)&gt;0,"Yes","No"))</f>
        <v/>
      </c>
      <c r="I182" s="32" t="n"/>
      <c r="J182" s="41">
        <f>IF(AND($E182="",$F182=""),"",IF(OR($H182="Yes",$I182="Y"),"Matched",IF(N($E182)&gt;0,"Deposit not credited","Cheque not presented")))</f>
        <v/>
      </c>
    </row>
    <row r="183" ht="15" customHeight="1" s="26">
      <c r="A183" s="38" t="n">
        <v>177</v>
      </c>
      <c r="B183" s="39" t="n"/>
      <c r="C183" s="32" t="n"/>
      <c r="D183" s="32" t="n"/>
      <c r="E183" s="40" t="n"/>
      <c r="F183" s="40" t="n"/>
      <c r="G183" s="41">
        <f>IF($D183="","",UPPER(TRIM($D183)))</f>
        <v/>
      </c>
      <c r="H183" s="41">
        <f>IF($G183="","No",IF(COUNTIF(BankKeys,$G183)&gt;0,"Yes","No"))</f>
        <v/>
      </c>
      <c r="I183" s="32" t="n"/>
      <c r="J183" s="41">
        <f>IF(AND($E183="",$F183=""),"",IF(OR($H183="Yes",$I183="Y"),"Matched",IF(N($E183)&gt;0,"Deposit not credited","Cheque not presented")))</f>
        <v/>
      </c>
    </row>
    <row r="184" ht="15" customHeight="1" s="26">
      <c r="A184" s="38" t="n">
        <v>178</v>
      </c>
      <c r="B184" s="39" t="n"/>
      <c r="C184" s="32" t="n"/>
      <c r="D184" s="32" t="n"/>
      <c r="E184" s="40" t="n"/>
      <c r="F184" s="40" t="n"/>
      <c r="G184" s="41">
        <f>IF($D184="","",UPPER(TRIM($D184)))</f>
        <v/>
      </c>
      <c r="H184" s="41">
        <f>IF($G184="","No",IF(COUNTIF(BankKeys,$G184)&gt;0,"Yes","No"))</f>
        <v/>
      </c>
      <c r="I184" s="32" t="n"/>
      <c r="J184" s="41">
        <f>IF(AND($E184="",$F184=""),"",IF(OR($H184="Yes",$I184="Y"),"Matched",IF(N($E184)&gt;0,"Deposit not credited","Cheque not presented")))</f>
        <v/>
      </c>
    </row>
    <row r="185" ht="15" customHeight="1" s="26">
      <c r="A185" s="38" t="n">
        <v>179</v>
      </c>
      <c r="B185" s="39" t="n"/>
      <c r="C185" s="32" t="n"/>
      <c r="D185" s="32" t="n"/>
      <c r="E185" s="40" t="n"/>
      <c r="F185" s="40" t="n"/>
      <c r="G185" s="41">
        <f>IF($D185="","",UPPER(TRIM($D185)))</f>
        <v/>
      </c>
      <c r="H185" s="41">
        <f>IF($G185="","No",IF(COUNTIF(BankKeys,$G185)&gt;0,"Yes","No"))</f>
        <v/>
      </c>
      <c r="I185" s="32" t="n"/>
      <c r="J185" s="41">
        <f>IF(AND($E185="",$F185=""),"",IF(OR($H185="Yes",$I185="Y"),"Matched",IF(N($E185)&gt;0,"Deposit not credited","Cheque not presented")))</f>
        <v/>
      </c>
    </row>
    <row r="186" ht="15" customHeight="1" s="26">
      <c r="A186" s="38" t="n">
        <v>180</v>
      </c>
      <c r="B186" s="39" t="n"/>
      <c r="C186" s="32" t="n"/>
      <c r="D186" s="32" t="n"/>
      <c r="E186" s="40" t="n"/>
      <c r="F186" s="40" t="n"/>
      <c r="G186" s="41">
        <f>IF($D186="","",UPPER(TRIM($D186)))</f>
        <v/>
      </c>
      <c r="H186" s="41">
        <f>IF($G186="","No",IF(COUNTIF(BankKeys,$G186)&gt;0,"Yes","No"))</f>
        <v/>
      </c>
      <c r="I186" s="32" t="n"/>
      <c r="J186" s="41">
        <f>IF(AND($E186="",$F186=""),"",IF(OR($H186="Yes",$I186="Y"),"Matched",IF(N($E186)&gt;0,"Deposit not credited","Cheque not presented")))</f>
        <v/>
      </c>
    </row>
    <row r="187" ht="15" customHeight="1" s="26">
      <c r="A187" s="38" t="n">
        <v>181</v>
      </c>
      <c r="B187" s="39" t="n"/>
      <c r="C187" s="32" t="n"/>
      <c r="D187" s="32" t="n"/>
      <c r="E187" s="40" t="n"/>
      <c r="F187" s="40" t="n"/>
      <c r="G187" s="41">
        <f>IF($D187="","",UPPER(TRIM($D187)))</f>
        <v/>
      </c>
      <c r="H187" s="41">
        <f>IF($G187="","No",IF(COUNTIF(BankKeys,$G187)&gt;0,"Yes","No"))</f>
        <v/>
      </c>
      <c r="I187" s="32" t="n"/>
      <c r="J187" s="41">
        <f>IF(AND($E187="",$F187=""),"",IF(OR($H187="Yes",$I187="Y"),"Matched",IF(N($E187)&gt;0,"Deposit not credited","Cheque not presented")))</f>
        <v/>
      </c>
    </row>
    <row r="188" ht="15" customHeight="1" s="26">
      <c r="A188" s="38" t="n">
        <v>182</v>
      </c>
      <c r="B188" s="39" t="n"/>
      <c r="C188" s="32" t="n"/>
      <c r="D188" s="32" t="n"/>
      <c r="E188" s="40" t="n"/>
      <c r="F188" s="40" t="n"/>
      <c r="G188" s="41">
        <f>IF($D188="","",UPPER(TRIM($D188)))</f>
        <v/>
      </c>
      <c r="H188" s="41">
        <f>IF($G188="","No",IF(COUNTIF(BankKeys,$G188)&gt;0,"Yes","No"))</f>
        <v/>
      </c>
      <c r="I188" s="32" t="n"/>
      <c r="J188" s="41">
        <f>IF(AND($E188="",$F188=""),"",IF(OR($H188="Yes",$I188="Y"),"Matched",IF(N($E188)&gt;0,"Deposit not credited","Cheque not presented")))</f>
        <v/>
      </c>
    </row>
    <row r="189" ht="15" customHeight="1" s="26">
      <c r="A189" s="38" t="n">
        <v>183</v>
      </c>
      <c r="B189" s="39" t="n"/>
      <c r="C189" s="32" t="n"/>
      <c r="D189" s="32" t="n"/>
      <c r="E189" s="40" t="n"/>
      <c r="F189" s="40" t="n"/>
      <c r="G189" s="41">
        <f>IF($D189="","",UPPER(TRIM($D189)))</f>
        <v/>
      </c>
      <c r="H189" s="41">
        <f>IF($G189="","No",IF(COUNTIF(BankKeys,$G189)&gt;0,"Yes","No"))</f>
        <v/>
      </c>
      <c r="I189" s="32" t="n"/>
      <c r="J189" s="41">
        <f>IF(AND($E189="",$F189=""),"",IF(OR($H189="Yes",$I189="Y"),"Matched",IF(N($E189)&gt;0,"Deposit not credited","Cheque not presented")))</f>
        <v/>
      </c>
    </row>
    <row r="190" ht="15" customHeight="1" s="26">
      <c r="A190" s="38" t="n">
        <v>184</v>
      </c>
      <c r="B190" s="39" t="n"/>
      <c r="C190" s="32" t="n"/>
      <c r="D190" s="32" t="n"/>
      <c r="E190" s="40" t="n"/>
      <c r="F190" s="40" t="n"/>
      <c r="G190" s="41">
        <f>IF($D190="","",UPPER(TRIM($D190)))</f>
        <v/>
      </c>
      <c r="H190" s="41">
        <f>IF($G190="","No",IF(COUNTIF(BankKeys,$G190)&gt;0,"Yes","No"))</f>
        <v/>
      </c>
      <c r="I190" s="32" t="n"/>
      <c r="J190" s="41">
        <f>IF(AND($E190="",$F190=""),"",IF(OR($H190="Yes",$I190="Y"),"Matched",IF(N($E190)&gt;0,"Deposit not credited","Cheque not presented")))</f>
        <v/>
      </c>
    </row>
    <row r="191" ht="15" customHeight="1" s="26">
      <c r="A191" s="38" t="n">
        <v>185</v>
      </c>
      <c r="B191" s="39" t="n"/>
      <c r="C191" s="32" t="n"/>
      <c r="D191" s="32" t="n"/>
      <c r="E191" s="40" t="n"/>
      <c r="F191" s="40" t="n"/>
      <c r="G191" s="41">
        <f>IF($D191="","",UPPER(TRIM($D191)))</f>
        <v/>
      </c>
      <c r="H191" s="41">
        <f>IF($G191="","No",IF(COUNTIF(BankKeys,$G191)&gt;0,"Yes","No"))</f>
        <v/>
      </c>
      <c r="I191" s="32" t="n"/>
      <c r="J191" s="41">
        <f>IF(AND($E191="",$F191=""),"",IF(OR($H191="Yes",$I191="Y"),"Matched",IF(N($E191)&gt;0,"Deposit not credited","Cheque not presented")))</f>
        <v/>
      </c>
    </row>
    <row r="192" ht="15" customHeight="1" s="26">
      <c r="A192" s="38" t="n">
        <v>186</v>
      </c>
      <c r="B192" s="39" t="n"/>
      <c r="C192" s="32" t="n"/>
      <c r="D192" s="32" t="n"/>
      <c r="E192" s="40" t="n"/>
      <c r="F192" s="40" t="n"/>
      <c r="G192" s="41">
        <f>IF($D192="","",UPPER(TRIM($D192)))</f>
        <v/>
      </c>
      <c r="H192" s="41">
        <f>IF($G192="","No",IF(COUNTIF(BankKeys,$G192)&gt;0,"Yes","No"))</f>
        <v/>
      </c>
      <c r="I192" s="32" t="n"/>
      <c r="J192" s="41">
        <f>IF(AND($E192="",$F192=""),"",IF(OR($H192="Yes",$I192="Y"),"Matched",IF(N($E192)&gt;0,"Deposit not credited","Cheque not presented")))</f>
        <v/>
      </c>
    </row>
    <row r="193" ht="15" customHeight="1" s="26">
      <c r="A193" s="38" t="n">
        <v>187</v>
      </c>
      <c r="B193" s="39" t="n"/>
      <c r="C193" s="32" t="n"/>
      <c r="D193" s="32" t="n"/>
      <c r="E193" s="40" t="n"/>
      <c r="F193" s="40" t="n"/>
      <c r="G193" s="41">
        <f>IF($D193="","",UPPER(TRIM($D193)))</f>
        <v/>
      </c>
      <c r="H193" s="41">
        <f>IF($G193="","No",IF(COUNTIF(BankKeys,$G193)&gt;0,"Yes","No"))</f>
        <v/>
      </c>
      <c r="I193" s="32" t="n"/>
      <c r="J193" s="41">
        <f>IF(AND($E193="",$F193=""),"",IF(OR($H193="Yes",$I193="Y"),"Matched",IF(N($E193)&gt;0,"Deposit not credited","Cheque not presented")))</f>
        <v/>
      </c>
    </row>
    <row r="194" ht="15" customHeight="1" s="26">
      <c r="A194" s="38" t="n">
        <v>188</v>
      </c>
      <c r="B194" s="39" t="n"/>
      <c r="C194" s="32" t="n"/>
      <c r="D194" s="32" t="n"/>
      <c r="E194" s="40" t="n"/>
      <c r="F194" s="40" t="n"/>
      <c r="G194" s="41">
        <f>IF($D194="","",UPPER(TRIM($D194)))</f>
        <v/>
      </c>
      <c r="H194" s="41">
        <f>IF($G194="","No",IF(COUNTIF(BankKeys,$G194)&gt;0,"Yes","No"))</f>
        <v/>
      </c>
      <c r="I194" s="32" t="n"/>
      <c r="J194" s="41">
        <f>IF(AND($E194="",$F194=""),"",IF(OR($H194="Yes",$I194="Y"),"Matched",IF(N($E194)&gt;0,"Deposit not credited","Cheque not presented")))</f>
        <v/>
      </c>
    </row>
    <row r="195" ht="15" customHeight="1" s="26">
      <c r="A195" s="38" t="n">
        <v>189</v>
      </c>
      <c r="B195" s="39" t="n"/>
      <c r="C195" s="32" t="n"/>
      <c r="D195" s="32" t="n"/>
      <c r="E195" s="40" t="n"/>
      <c r="F195" s="40" t="n"/>
      <c r="G195" s="41">
        <f>IF($D195="","",UPPER(TRIM($D195)))</f>
        <v/>
      </c>
      <c r="H195" s="41">
        <f>IF($G195="","No",IF(COUNTIF(BankKeys,$G195)&gt;0,"Yes","No"))</f>
        <v/>
      </c>
      <c r="I195" s="32" t="n"/>
      <c r="J195" s="41">
        <f>IF(AND($E195="",$F195=""),"",IF(OR($H195="Yes",$I195="Y"),"Matched",IF(N($E195)&gt;0,"Deposit not credited","Cheque not presented")))</f>
        <v/>
      </c>
    </row>
    <row r="196" ht="15" customHeight="1" s="26">
      <c r="A196" s="38" t="n">
        <v>190</v>
      </c>
      <c r="B196" s="39" t="n"/>
      <c r="C196" s="32" t="n"/>
      <c r="D196" s="32" t="n"/>
      <c r="E196" s="40" t="n"/>
      <c r="F196" s="40" t="n"/>
      <c r="G196" s="41">
        <f>IF($D196="","",UPPER(TRIM($D196)))</f>
        <v/>
      </c>
      <c r="H196" s="41">
        <f>IF($G196="","No",IF(COUNTIF(BankKeys,$G196)&gt;0,"Yes","No"))</f>
        <v/>
      </c>
      <c r="I196" s="32" t="n"/>
      <c r="J196" s="41">
        <f>IF(AND($E196="",$F196=""),"",IF(OR($H196="Yes",$I196="Y"),"Matched",IF(N($E196)&gt;0,"Deposit not credited","Cheque not presented")))</f>
        <v/>
      </c>
    </row>
    <row r="197" ht="15" customHeight="1" s="26">
      <c r="A197" s="38" t="n">
        <v>191</v>
      </c>
      <c r="B197" s="39" t="n"/>
      <c r="C197" s="32" t="n"/>
      <c r="D197" s="32" t="n"/>
      <c r="E197" s="40" t="n"/>
      <c r="F197" s="40" t="n"/>
      <c r="G197" s="41">
        <f>IF($D197="","",UPPER(TRIM($D197)))</f>
        <v/>
      </c>
      <c r="H197" s="41">
        <f>IF($G197="","No",IF(COUNTIF(BankKeys,$G197)&gt;0,"Yes","No"))</f>
        <v/>
      </c>
      <c r="I197" s="32" t="n"/>
      <c r="J197" s="41">
        <f>IF(AND($E197="",$F197=""),"",IF(OR($H197="Yes",$I197="Y"),"Matched",IF(N($E197)&gt;0,"Deposit not credited","Cheque not presented")))</f>
        <v/>
      </c>
    </row>
    <row r="198" ht="15" customHeight="1" s="26">
      <c r="A198" s="38" t="n">
        <v>192</v>
      </c>
      <c r="B198" s="39" t="n"/>
      <c r="C198" s="32" t="n"/>
      <c r="D198" s="32" t="n"/>
      <c r="E198" s="40" t="n"/>
      <c r="F198" s="40" t="n"/>
      <c r="G198" s="41">
        <f>IF($D198="","",UPPER(TRIM($D198)))</f>
        <v/>
      </c>
      <c r="H198" s="41">
        <f>IF($G198="","No",IF(COUNTIF(BankKeys,$G198)&gt;0,"Yes","No"))</f>
        <v/>
      </c>
      <c r="I198" s="32" t="n"/>
      <c r="J198" s="41">
        <f>IF(AND($E198="",$F198=""),"",IF(OR($H198="Yes",$I198="Y"),"Matched",IF(N($E198)&gt;0,"Deposit not credited","Cheque not presented")))</f>
        <v/>
      </c>
    </row>
    <row r="199" ht="15" customHeight="1" s="26">
      <c r="A199" s="38" t="n">
        <v>193</v>
      </c>
      <c r="B199" s="39" t="n"/>
      <c r="C199" s="32" t="n"/>
      <c r="D199" s="32" t="n"/>
      <c r="E199" s="40" t="n"/>
      <c r="F199" s="40" t="n"/>
      <c r="G199" s="41">
        <f>IF($D199="","",UPPER(TRIM($D199)))</f>
        <v/>
      </c>
      <c r="H199" s="41">
        <f>IF($G199="","No",IF(COUNTIF(BankKeys,$G199)&gt;0,"Yes","No"))</f>
        <v/>
      </c>
      <c r="I199" s="32" t="n"/>
      <c r="J199" s="41">
        <f>IF(AND($E199="",$F199=""),"",IF(OR($H199="Yes",$I199="Y"),"Matched",IF(N($E199)&gt;0,"Deposit not credited","Cheque not presented")))</f>
        <v/>
      </c>
    </row>
    <row r="200" ht="15" customHeight="1" s="26">
      <c r="A200" s="38" t="n">
        <v>194</v>
      </c>
      <c r="B200" s="39" t="n"/>
      <c r="C200" s="32" t="n"/>
      <c r="D200" s="32" t="n"/>
      <c r="E200" s="40" t="n"/>
      <c r="F200" s="40" t="n"/>
      <c r="G200" s="41">
        <f>IF($D200="","",UPPER(TRIM($D200)))</f>
        <v/>
      </c>
      <c r="H200" s="41">
        <f>IF($G200="","No",IF(COUNTIF(BankKeys,$G200)&gt;0,"Yes","No"))</f>
        <v/>
      </c>
      <c r="I200" s="32" t="n"/>
      <c r="J200" s="41">
        <f>IF(AND($E200="",$F200=""),"",IF(OR($H200="Yes",$I200="Y"),"Matched",IF(N($E200)&gt;0,"Deposit not credited","Cheque not presented")))</f>
        <v/>
      </c>
    </row>
    <row r="201" ht="15" customHeight="1" s="26">
      <c r="A201" s="38" t="n">
        <v>195</v>
      </c>
      <c r="B201" s="39" t="n"/>
      <c r="C201" s="32" t="n"/>
      <c r="D201" s="32" t="n"/>
      <c r="E201" s="40" t="n"/>
      <c r="F201" s="40" t="n"/>
      <c r="G201" s="41">
        <f>IF($D201="","",UPPER(TRIM($D201)))</f>
        <v/>
      </c>
      <c r="H201" s="41">
        <f>IF($G201="","No",IF(COUNTIF(BankKeys,$G201)&gt;0,"Yes","No"))</f>
        <v/>
      </c>
      <c r="I201" s="32" t="n"/>
      <c r="J201" s="41">
        <f>IF(AND($E201="",$F201=""),"",IF(OR($H201="Yes",$I201="Y"),"Matched",IF(N($E201)&gt;0,"Deposit not credited","Cheque not presented")))</f>
        <v/>
      </c>
    </row>
    <row r="202" ht="15" customHeight="1" s="26">
      <c r="A202" s="38" t="n">
        <v>196</v>
      </c>
      <c r="B202" s="39" t="n"/>
      <c r="C202" s="32" t="n"/>
      <c r="D202" s="32" t="n"/>
      <c r="E202" s="40" t="n"/>
      <c r="F202" s="40" t="n"/>
      <c r="G202" s="41">
        <f>IF($D202="","",UPPER(TRIM($D202)))</f>
        <v/>
      </c>
      <c r="H202" s="41">
        <f>IF($G202="","No",IF(COUNTIF(BankKeys,$G202)&gt;0,"Yes","No"))</f>
        <v/>
      </c>
      <c r="I202" s="32" t="n"/>
      <c r="J202" s="41">
        <f>IF(AND($E202="",$F202=""),"",IF(OR($H202="Yes",$I202="Y"),"Matched",IF(N($E202)&gt;0,"Deposit not credited","Cheque not presented")))</f>
        <v/>
      </c>
    </row>
    <row r="203" ht="15" customHeight="1" s="26">
      <c r="A203" s="38" t="n">
        <v>197</v>
      </c>
      <c r="B203" s="39" t="n"/>
      <c r="C203" s="32" t="n"/>
      <c r="D203" s="32" t="n"/>
      <c r="E203" s="40" t="n"/>
      <c r="F203" s="40" t="n"/>
      <c r="G203" s="41">
        <f>IF($D203="","",UPPER(TRIM($D203)))</f>
        <v/>
      </c>
      <c r="H203" s="41">
        <f>IF($G203="","No",IF(COUNTIF(BankKeys,$G203)&gt;0,"Yes","No"))</f>
        <v/>
      </c>
      <c r="I203" s="32" t="n"/>
      <c r="J203" s="41">
        <f>IF(AND($E203="",$F203=""),"",IF(OR($H203="Yes",$I203="Y"),"Matched",IF(N($E203)&gt;0,"Deposit not credited","Cheque not presented")))</f>
        <v/>
      </c>
    </row>
    <row r="204" ht="15" customHeight="1" s="26">
      <c r="A204" s="38" t="n">
        <v>198</v>
      </c>
      <c r="B204" s="39" t="n"/>
      <c r="C204" s="32" t="n"/>
      <c r="D204" s="32" t="n"/>
      <c r="E204" s="40" t="n"/>
      <c r="F204" s="40" t="n"/>
      <c r="G204" s="41">
        <f>IF($D204="","",UPPER(TRIM($D204)))</f>
        <v/>
      </c>
      <c r="H204" s="41">
        <f>IF($G204="","No",IF(COUNTIF(BankKeys,$G204)&gt;0,"Yes","No"))</f>
        <v/>
      </c>
      <c r="I204" s="32" t="n"/>
      <c r="J204" s="41">
        <f>IF(AND($E204="",$F204=""),"",IF(OR($H204="Yes",$I204="Y"),"Matched",IF(N($E204)&gt;0,"Deposit not credited","Cheque not presented")))</f>
        <v/>
      </c>
    </row>
    <row r="205" ht="15" customHeight="1" s="26">
      <c r="A205" s="38" t="n">
        <v>199</v>
      </c>
      <c r="B205" s="39" t="n"/>
      <c r="C205" s="32" t="n"/>
      <c r="D205" s="32" t="n"/>
      <c r="E205" s="40" t="n"/>
      <c r="F205" s="40" t="n"/>
      <c r="G205" s="41">
        <f>IF($D205="","",UPPER(TRIM($D205)))</f>
        <v/>
      </c>
      <c r="H205" s="41">
        <f>IF($G205="","No",IF(COUNTIF(BankKeys,$G205)&gt;0,"Yes","No"))</f>
        <v/>
      </c>
      <c r="I205" s="32" t="n"/>
      <c r="J205" s="41">
        <f>IF(AND($E205="",$F205=""),"",IF(OR($H205="Yes",$I205="Y"),"Matched",IF(N($E205)&gt;0,"Deposit not credited","Cheque not presented")))</f>
        <v/>
      </c>
    </row>
    <row r="206" ht="15" customHeight="1" s="26">
      <c r="A206" s="38" t="n">
        <v>200</v>
      </c>
      <c r="B206" s="39" t="n"/>
      <c r="C206" s="32" t="n"/>
      <c r="D206" s="32" t="n"/>
      <c r="E206" s="40" t="n"/>
      <c r="F206" s="40" t="n"/>
      <c r="G206" s="41">
        <f>IF($D206="","",UPPER(TRIM($D206)))</f>
        <v/>
      </c>
      <c r="H206" s="41">
        <f>IF($G206="","No",IF(COUNTIF(BankKeys,$G206)&gt;0,"Yes","No"))</f>
        <v/>
      </c>
      <c r="I206" s="32" t="n"/>
      <c r="J206" s="41">
        <f>IF(AND($E206="",$F206=""),"",IF(OR($H206="Yes",$I206="Y"),"Matched",IF(N($E206)&gt;0,"Deposit not credited","Cheque not presented")))</f>
        <v/>
      </c>
    </row>
    <row r="207" ht="15" customHeight="1" s="26">
      <c r="A207" s="38" t="n">
        <v>201</v>
      </c>
      <c r="B207" s="39" t="n"/>
      <c r="C207" s="32" t="n"/>
      <c r="D207" s="32" t="n"/>
      <c r="E207" s="40" t="n"/>
      <c r="F207" s="40" t="n"/>
      <c r="G207" s="41">
        <f>IF($D207="","",UPPER(TRIM($D207)))</f>
        <v/>
      </c>
      <c r="H207" s="41">
        <f>IF($G207="","No",IF(COUNTIF(BankKeys,$G207)&gt;0,"Yes","No"))</f>
        <v/>
      </c>
      <c r="I207" s="32" t="n"/>
      <c r="J207" s="41">
        <f>IF(AND($E207="",$F207=""),"",IF(OR($H207="Yes",$I207="Y"),"Matched",IF(N($E207)&gt;0,"Deposit not credited","Cheque not presented")))</f>
        <v/>
      </c>
    </row>
    <row r="208" ht="15" customHeight="1" s="26">
      <c r="A208" s="38" t="n">
        <v>202</v>
      </c>
      <c r="B208" s="39" t="n"/>
      <c r="C208" s="32" t="n"/>
      <c r="D208" s="32" t="n"/>
      <c r="E208" s="40" t="n"/>
      <c r="F208" s="40" t="n"/>
      <c r="G208" s="41">
        <f>IF($D208="","",UPPER(TRIM($D208)))</f>
        <v/>
      </c>
      <c r="H208" s="41">
        <f>IF($G208="","No",IF(COUNTIF(BankKeys,$G208)&gt;0,"Yes","No"))</f>
        <v/>
      </c>
      <c r="I208" s="32" t="n"/>
      <c r="J208" s="41">
        <f>IF(AND($E208="",$F208=""),"",IF(OR($H208="Yes",$I208="Y"),"Matched",IF(N($E208)&gt;0,"Deposit not credited","Cheque not presented")))</f>
        <v/>
      </c>
    </row>
    <row r="209" ht="15" customHeight="1" s="26">
      <c r="A209" s="38" t="n">
        <v>203</v>
      </c>
      <c r="B209" s="39" t="n"/>
      <c r="C209" s="32" t="n"/>
      <c r="D209" s="32" t="n"/>
      <c r="E209" s="40" t="n"/>
      <c r="F209" s="40" t="n"/>
      <c r="G209" s="41">
        <f>IF($D209="","",UPPER(TRIM($D209)))</f>
        <v/>
      </c>
      <c r="H209" s="41">
        <f>IF($G209="","No",IF(COUNTIF(BankKeys,$G209)&gt;0,"Yes","No"))</f>
        <v/>
      </c>
      <c r="I209" s="32" t="n"/>
      <c r="J209" s="41">
        <f>IF(AND($E209="",$F209=""),"",IF(OR($H209="Yes",$I209="Y"),"Matched",IF(N($E209)&gt;0,"Deposit not credited","Cheque not presented")))</f>
        <v/>
      </c>
    </row>
    <row r="210" ht="15" customHeight="1" s="26">
      <c r="A210" s="38" t="n">
        <v>204</v>
      </c>
      <c r="B210" s="39" t="n"/>
      <c r="C210" s="32" t="n"/>
      <c r="D210" s="32" t="n"/>
      <c r="E210" s="40" t="n"/>
      <c r="F210" s="40" t="n"/>
      <c r="G210" s="41">
        <f>IF($D210="","",UPPER(TRIM($D210)))</f>
        <v/>
      </c>
      <c r="H210" s="41">
        <f>IF($G210="","No",IF(COUNTIF(BankKeys,$G210)&gt;0,"Yes","No"))</f>
        <v/>
      </c>
      <c r="I210" s="32" t="n"/>
      <c r="J210" s="41">
        <f>IF(AND($E210="",$F210=""),"",IF(OR($H210="Yes",$I210="Y"),"Matched",IF(N($E210)&gt;0,"Deposit not credited","Cheque not presented")))</f>
        <v/>
      </c>
    </row>
    <row r="211" ht="15" customHeight="1" s="26">
      <c r="A211" s="38" t="n">
        <v>205</v>
      </c>
      <c r="B211" s="39" t="n"/>
      <c r="C211" s="32" t="n"/>
      <c r="D211" s="32" t="n"/>
      <c r="E211" s="40" t="n"/>
      <c r="F211" s="40" t="n"/>
      <c r="G211" s="41">
        <f>IF($D211="","",UPPER(TRIM($D211)))</f>
        <v/>
      </c>
      <c r="H211" s="41">
        <f>IF($G211="","No",IF(COUNTIF(BankKeys,$G211)&gt;0,"Yes","No"))</f>
        <v/>
      </c>
      <c r="I211" s="32" t="n"/>
      <c r="J211" s="41">
        <f>IF(AND($E211="",$F211=""),"",IF(OR($H211="Yes",$I211="Y"),"Matched",IF(N($E211)&gt;0,"Deposit not credited","Cheque not presented")))</f>
        <v/>
      </c>
    </row>
    <row r="212" ht="15" customHeight="1" s="26">
      <c r="A212" s="38" t="n">
        <v>206</v>
      </c>
      <c r="B212" s="39" t="n"/>
      <c r="C212" s="32" t="n"/>
      <c r="D212" s="32" t="n"/>
      <c r="E212" s="40" t="n"/>
      <c r="F212" s="40" t="n"/>
      <c r="G212" s="41">
        <f>IF($D212="","",UPPER(TRIM($D212)))</f>
        <v/>
      </c>
      <c r="H212" s="41">
        <f>IF($G212="","No",IF(COUNTIF(BankKeys,$G212)&gt;0,"Yes","No"))</f>
        <v/>
      </c>
      <c r="I212" s="32" t="n"/>
      <c r="J212" s="41">
        <f>IF(AND($E212="",$F212=""),"",IF(OR($H212="Yes",$I212="Y"),"Matched",IF(N($E212)&gt;0,"Deposit not credited","Cheque not presented")))</f>
        <v/>
      </c>
    </row>
    <row r="213" ht="15" customHeight="1" s="26">
      <c r="A213" s="38" t="n">
        <v>207</v>
      </c>
      <c r="B213" s="39" t="n"/>
      <c r="C213" s="32" t="n"/>
      <c r="D213" s="32" t="n"/>
      <c r="E213" s="40" t="n"/>
      <c r="F213" s="40" t="n"/>
      <c r="G213" s="41">
        <f>IF($D213="","",UPPER(TRIM($D213)))</f>
        <v/>
      </c>
      <c r="H213" s="41">
        <f>IF($G213="","No",IF(COUNTIF(BankKeys,$G213)&gt;0,"Yes","No"))</f>
        <v/>
      </c>
      <c r="I213" s="32" t="n"/>
      <c r="J213" s="41">
        <f>IF(AND($E213="",$F213=""),"",IF(OR($H213="Yes",$I213="Y"),"Matched",IF(N($E213)&gt;0,"Deposit not credited","Cheque not presented")))</f>
        <v/>
      </c>
    </row>
    <row r="214" ht="15" customHeight="1" s="26">
      <c r="A214" s="38" t="n">
        <v>208</v>
      </c>
      <c r="B214" s="39" t="n"/>
      <c r="C214" s="32" t="n"/>
      <c r="D214" s="32" t="n"/>
      <c r="E214" s="40" t="n"/>
      <c r="F214" s="40" t="n"/>
      <c r="G214" s="41">
        <f>IF($D214="","",UPPER(TRIM($D214)))</f>
        <v/>
      </c>
      <c r="H214" s="41">
        <f>IF($G214="","No",IF(COUNTIF(BankKeys,$G214)&gt;0,"Yes","No"))</f>
        <v/>
      </c>
      <c r="I214" s="32" t="n"/>
      <c r="J214" s="41">
        <f>IF(AND($E214="",$F214=""),"",IF(OR($H214="Yes",$I214="Y"),"Matched",IF(N($E214)&gt;0,"Deposit not credited","Cheque not presented")))</f>
        <v/>
      </c>
    </row>
    <row r="215" ht="15" customHeight="1" s="26">
      <c r="A215" s="38" t="n">
        <v>209</v>
      </c>
      <c r="B215" s="39" t="n"/>
      <c r="C215" s="32" t="n"/>
      <c r="D215" s="32" t="n"/>
      <c r="E215" s="40" t="n"/>
      <c r="F215" s="40" t="n"/>
      <c r="G215" s="41">
        <f>IF($D215="","",UPPER(TRIM($D215)))</f>
        <v/>
      </c>
      <c r="H215" s="41">
        <f>IF($G215="","No",IF(COUNTIF(BankKeys,$G215)&gt;0,"Yes","No"))</f>
        <v/>
      </c>
      <c r="I215" s="32" t="n"/>
      <c r="J215" s="41">
        <f>IF(AND($E215="",$F215=""),"",IF(OR($H215="Yes",$I215="Y"),"Matched",IF(N($E215)&gt;0,"Deposit not credited","Cheque not presented")))</f>
        <v/>
      </c>
    </row>
    <row r="216" ht="15" customHeight="1" s="26">
      <c r="A216" s="38" t="n">
        <v>210</v>
      </c>
      <c r="B216" s="39" t="n"/>
      <c r="C216" s="32" t="n"/>
      <c r="D216" s="32" t="n"/>
      <c r="E216" s="40" t="n"/>
      <c r="F216" s="40" t="n"/>
      <c r="G216" s="41">
        <f>IF($D216="","",UPPER(TRIM($D216)))</f>
        <v/>
      </c>
      <c r="H216" s="41">
        <f>IF($G216="","No",IF(COUNTIF(BankKeys,$G216)&gt;0,"Yes","No"))</f>
        <v/>
      </c>
      <c r="I216" s="32" t="n"/>
      <c r="J216" s="41">
        <f>IF(AND($E216="",$F216=""),"",IF(OR($H216="Yes",$I216="Y"),"Matched",IF(N($E216)&gt;0,"Deposit not credited","Cheque not presented")))</f>
        <v/>
      </c>
    </row>
    <row r="217" ht="15" customHeight="1" s="26">
      <c r="A217" s="38" t="n">
        <v>211</v>
      </c>
      <c r="B217" s="39" t="n"/>
      <c r="C217" s="32" t="n"/>
      <c r="D217" s="32" t="n"/>
      <c r="E217" s="40" t="n"/>
      <c r="F217" s="40" t="n"/>
      <c r="G217" s="41">
        <f>IF($D217="","",UPPER(TRIM($D217)))</f>
        <v/>
      </c>
      <c r="H217" s="41">
        <f>IF($G217="","No",IF(COUNTIF(BankKeys,$G217)&gt;0,"Yes","No"))</f>
        <v/>
      </c>
      <c r="I217" s="32" t="n"/>
      <c r="J217" s="41">
        <f>IF(AND($E217="",$F217=""),"",IF(OR($H217="Yes",$I217="Y"),"Matched",IF(N($E217)&gt;0,"Deposit not credited","Cheque not presented")))</f>
        <v/>
      </c>
    </row>
    <row r="218" ht="15" customHeight="1" s="26">
      <c r="A218" s="38" t="n">
        <v>212</v>
      </c>
      <c r="B218" s="39" t="n"/>
      <c r="C218" s="32" t="n"/>
      <c r="D218" s="32" t="n"/>
      <c r="E218" s="40" t="n"/>
      <c r="F218" s="40" t="n"/>
      <c r="G218" s="41">
        <f>IF($D218="","",UPPER(TRIM($D218)))</f>
        <v/>
      </c>
      <c r="H218" s="41">
        <f>IF($G218="","No",IF(COUNTIF(BankKeys,$G218)&gt;0,"Yes","No"))</f>
        <v/>
      </c>
      <c r="I218" s="32" t="n"/>
      <c r="J218" s="41">
        <f>IF(AND($E218="",$F218=""),"",IF(OR($H218="Yes",$I218="Y"),"Matched",IF(N($E218)&gt;0,"Deposit not credited","Cheque not presented")))</f>
        <v/>
      </c>
    </row>
    <row r="219" ht="15" customHeight="1" s="26">
      <c r="A219" s="38" t="n">
        <v>213</v>
      </c>
      <c r="B219" s="39" t="n"/>
      <c r="C219" s="32" t="n"/>
      <c r="D219" s="32" t="n"/>
      <c r="E219" s="40" t="n"/>
      <c r="F219" s="40" t="n"/>
      <c r="G219" s="41">
        <f>IF($D219="","",UPPER(TRIM($D219)))</f>
        <v/>
      </c>
      <c r="H219" s="41">
        <f>IF($G219="","No",IF(COUNTIF(BankKeys,$G219)&gt;0,"Yes","No"))</f>
        <v/>
      </c>
      <c r="I219" s="32" t="n"/>
      <c r="J219" s="41">
        <f>IF(AND($E219="",$F219=""),"",IF(OR($H219="Yes",$I219="Y"),"Matched",IF(N($E219)&gt;0,"Deposit not credited","Cheque not presented")))</f>
        <v/>
      </c>
    </row>
    <row r="220" ht="15" customHeight="1" s="26">
      <c r="A220" s="38" t="n">
        <v>214</v>
      </c>
      <c r="B220" s="39" t="n"/>
      <c r="C220" s="32" t="n"/>
      <c r="D220" s="32" t="n"/>
      <c r="E220" s="40" t="n"/>
      <c r="F220" s="40" t="n"/>
      <c r="G220" s="41">
        <f>IF($D220="","",UPPER(TRIM($D220)))</f>
        <v/>
      </c>
      <c r="H220" s="41">
        <f>IF($G220="","No",IF(COUNTIF(BankKeys,$G220)&gt;0,"Yes","No"))</f>
        <v/>
      </c>
      <c r="I220" s="32" t="n"/>
      <c r="J220" s="41">
        <f>IF(AND($E220="",$F220=""),"",IF(OR($H220="Yes",$I220="Y"),"Matched",IF(N($E220)&gt;0,"Deposit not credited","Cheque not presented")))</f>
        <v/>
      </c>
    </row>
    <row r="221" ht="15" customHeight="1" s="26">
      <c r="A221" s="38" t="n">
        <v>215</v>
      </c>
      <c r="B221" s="39" t="n"/>
      <c r="C221" s="32" t="n"/>
      <c r="D221" s="32" t="n"/>
      <c r="E221" s="40" t="n"/>
      <c r="F221" s="40" t="n"/>
      <c r="G221" s="41">
        <f>IF($D221="","",UPPER(TRIM($D221)))</f>
        <v/>
      </c>
      <c r="H221" s="41">
        <f>IF($G221="","No",IF(COUNTIF(BankKeys,$G221)&gt;0,"Yes","No"))</f>
        <v/>
      </c>
      <c r="I221" s="32" t="n"/>
      <c r="J221" s="41">
        <f>IF(AND($E221="",$F221=""),"",IF(OR($H221="Yes",$I221="Y"),"Matched",IF(N($E221)&gt;0,"Deposit not credited","Cheque not presented")))</f>
        <v/>
      </c>
    </row>
    <row r="222" ht="15" customHeight="1" s="26">
      <c r="A222" s="38" t="n">
        <v>216</v>
      </c>
      <c r="B222" s="39" t="n"/>
      <c r="C222" s="32" t="n"/>
      <c r="D222" s="32" t="n"/>
      <c r="E222" s="40" t="n"/>
      <c r="F222" s="40" t="n"/>
      <c r="G222" s="41">
        <f>IF($D222="","",UPPER(TRIM($D222)))</f>
        <v/>
      </c>
      <c r="H222" s="41">
        <f>IF($G222="","No",IF(COUNTIF(BankKeys,$G222)&gt;0,"Yes","No"))</f>
        <v/>
      </c>
      <c r="I222" s="32" t="n"/>
      <c r="J222" s="41">
        <f>IF(AND($E222="",$F222=""),"",IF(OR($H222="Yes",$I222="Y"),"Matched",IF(N($E222)&gt;0,"Deposit not credited","Cheque not presented")))</f>
        <v/>
      </c>
    </row>
    <row r="223" ht="15" customHeight="1" s="26">
      <c r="A223" s="38" t="n">
        <v>217</v>
      </c>
      <c r="B223" s="39" t="n"/>
      <c r="C223" s="32" t="n"/>
      <c r="D223" s="32" t="n"/>
      <c r="E223" s="40" t="n"/>
      <c r="F223" s="40" t="n"/>
      <c r="G223" s="41">
        <f>IF($D223="","",UPPER(TRIM($D223)))</f>
        <v/>
      </c>
      <c r="H223" s="41">
        <f>IF($G223="","No",IF(COUNTIF(BankKeys,$G223)&gt;0,"Yes","No"))</f>
        <v/>
      </c>
      <c r="I223" s="32" t="n"/>
      <c r="J223" s="41">
        <f>IF(AND($E223="",$F223=""),"",IF(OR($H223="Yes",$I223="Y"),"Matched",IF(N($E223)&gt;0,"Deposit not credited","Cheque not presented")))</f>
        <v/>
      </c>
    </row>
    <row r="224" ht="15" customHeight="1" s="26">
      <c r="A224" s="38" t="n">
        <v>218</v>
      </c>
      <c r="B224" s="39" t="n"/>
      <c r="C224" s="32" t="n"/>
      <c r="D224" s="32" t="n"/>
      <c r="E224" s="40" t="n"/>
      <c r="F224" s="40" t="n"/>
      <c r="G224" s="41">
        <f>IF($D224="","",UPPER(TRIM($D224)))</f>
        <v/>
      </c>
      <c r="H224" s="41">
        <f>IF($G224="","No",IF(COUNTIF(BankKeys,$G224)&gt;0,"Yes","No"))</f>
        <v/>
      </c>
      <c r="I224" s="32" t="n"/>
      <c r="J224" s="41">
        <f>IF(AND($E224="",$F224=""),"",IF(OR($H224="Yes",$I224="Y"),"Matched",IF(N($E224)&gt;0,"Deposit not credited","Cheque not presented")))</f>
        <v/>
      </c>
    </row>
    <row r="225" ht="15" customHeight="1" s="26">
      <c r="A225" s="38" t="n">
        <v>219</v>
      </c>
      <c r="B225" s="39" t="n"/>
      <c r="C225" s="32" t="n"/>
      <c r="D225" s="32" t="n"/>
      <c r="E225" s="40" t="n"/>
      <c r="F225" s="40" t="n"/>
      <c r="G225" s="41">
        <f>IF($D225="","",UPPER(TRIM($D225)))</f>
        <v/>
      </c>
      <c r="H225" s="41">
        <f>IF($G225="","No",IF(COUNTIF(BankKeys,$G225)&gt;0,"Yes","No"))</f>
        <v/>
      </c>
      <c r="I225" s="32" t="n"/>
      <c r="J225" s="41">
        <f>IF(AND($E225="",$F225=""),"",IF(OR($H225="Yes",$I225="Y"),"Matched",IF(N($E225)&gt;0,"Deposit not credited","Cheque not presented")))</f>
        <v/>
      </c>
    </row>
    <row r="226" ht="15" customHeight="1" s="26">
      <c r="A226" s="38" t="n">
        <v>220</v>
      </c>
      <c r="B226" s="39" t="n"/>
      <c r="C226" s="32" t="n"/>
      <c r="D226" s="32" t="n"/>
      <c r="E226" s="40" t="n"/>
      <c r="F226" s="40" t="n"/>
      <c r="G226" s="41">
        <f>IF($D226="","",UPPER(TRIM($D226)))</f>
        <v/>
      </c>
      <c r="H226" s="41">
        <f>IF($G226="","No",IF(COUNTIF(BankKeys,$G226)&gt;0,"Yes","No"))</f>
        <v/>
      </c>
      <c r="I226" s="32" t="n"/>
      <c r="J226" s="41">
        <f>IF(AND($E226="",$F226=""),"",IF(OR($H226="Yes",$I226="Y"),"Matched",IF(N($E226)&gt;0,"Deposit not credited","Cheque not presented")))</f>
        <v/>
      </c>
    </row>
    <row r="227" ht="15" customHeight="1" s="26">
      <c r="A227" s="38" t="n">
        <v>221</v>
      </c>
      <c r="B227" s="39" t="n"/>
      <c r="C227" s="32" t="n"/>
      <c r="D227" s="32" t="n"/>
      <c r="E227" s="40" t="n"/>
      <c r="F227" s="40" t="n"/>
      <c r="G227" s="41">
        <f>IF($D227="","",UPPER(TRIM($D227)))</f>
        <v/>
      </c>
      <c r="H227" s="41">
        <f>IF($G227="","No",IF(COUNTIF(BankKeys,$G227)&gt;0,"Yes","No"))</f>
        <v/>
      </c>
      <c r="I227" s="32" t="n"/>
      <c r="J227" s="41">
        <f>IF(AND($E227="",$F227=""),"",IF(OR($H227="Yes",$I227="Y"),"Matched",IF(N($E227)&gt;0,"Deposit not credited","Cheque not presented")))</f>
        <v/>
      </c>
    </row>
    <row r="228" ht="15" customHeight="1" s="26">
      <c r="A228" s="38" t="n">
        <v>222</v>
      </c>
      <c r="B228" s="39" t="n"/>
      <c r="C228" s="32" t="n"/>
      <c r="D228" s="32" t="n"/>
      <c r="E228" s="40" t="n"/>
      <c r="F228" s="40" t="n"/>
      <c r="G228" s="41">
        <f>IF($D228="","",UPPER(TRIM($D228)))</f>
        <v/>
      </c>
      <c r="H228" s="41">
        <f>IF($G228="","No",IF(COUNTIF(BankKeys,$G228)&gt;0,"Yes","No"))</f>
        <v/>
      </c>
      <c r="I228" s="32" t="n"/>
      <c r="J228" s="41">
        <f>IF(AND($E228="",$F228=""),"",IF(OR($H228="Yes",$I228="Y"),"Matched",IF(N($E228)&gt;0,"Deposit not credited","Cheque not presented")))</f>
        <v/>
      </c>
    </row>
    <row r="229" ht="15" customHeight="1" s="26">
      <c r="A229" s="38" t="n">
        <v>223</v>
      </c>
      <c r="B229" s="39" t="n"/>
      <c r="C229" s="32" t="n"/>
      <c r="D229" s="32" t="n"/>
      <c r="E229" s="40" t="n"/>
      <c r="F229" s="40" t="n"/>
      <c r="G229" s="41">
        <f>IF($D229="","",UPPER(TRIM($D229)))</f>
        <v/>
      </c>
      <c r="H229" s="41">
        <f>IF($G229="","No",IF(COUNTIF(BankKeys,$G229)&gt;0,"Yes","No"))</f>
        <v/>
      </c>
      <c r="I229" s="32" t="n"/>
      <c r="J229" s="41">
        <f>IF(AND($E229="",$F229=""),"",IF(OR($H229="Yes",$I229="Y"),"Matched",IF(N($E229)&gt;0,"Deposit not credited","Cheque not presented")))</f>
        <v/>
      </c>
    </row>
    <row r="230" ht="15" customHeight="1" s="26">
      <c r="A230" s="38" t="n">
        <v>224</v>
      </c>
      <c r="B230" s="39" t="n"/>
      <c r="C230" s="32" t="n"/>
      <c r="D230" s="32" t="n"/>
      <c r="E230" s="40" t="n"/>
      <c r="F230" s="40" t="n"/>
      <c r="G230" s="41">
        <f>IF($D230="","",UPPER(TRIM($D230)))</f>
        <v/>
      </c>
      <c r="H230" s="41">
        <f>IF($G230="","No",IF(COUNTIF(BankKeys,$G230)&gt;0,"Yes","No"))</f>
        <v/>
      </c>
      <c r="I230" s="32" t="n"/>
      <c r="J230" s="41">
        <f>IF(AND($E230="",$F230=""),"",IF(OR($H230="Yes",$I230="Y"),"Matched",IF(N($E230)&gt;0,"Deposit not credited","Cheque not presented")))</f>
        <v/>
      </c>
    </row>
    <row r="231" ht="15" customHeight="1" s="26">
      <c r="A231" s="38" t="n">
        <v>225</v>
      </c>
      <c r="B231" s="39" t="n"/>
      <c r="C231" s="32" t="n"/>
      <c r="D231" s="32" t="n"/>
      <c r="E231" s="40" t="n"/>
      <c r="F231" s="40" t="n"/>
      <c r="G231" s="41">
        <f>IF($D231="","",UPPER(TRIM($D231)))</f>
        <v/>
      </c>
      <c r="H231" s="41">
        <f>IF($G231="","No",IF(COUNTIF(BankKeys,$G231)&gt;0,"Yes","No"))</f>
        <v/>
      </c>
      <c r="I231" s="32" t="n"/>
      <c r="J231" s="41">
        <f>IF(AND($E231="",$F231=""),"",IF(OR($H231="Yes",$I231="Y"),"Matched",IF(N($E231)&gt;0,"Deposit not credited","Cheque not presented")))</f>
        <v/>
      </c>
    </row>
    <row r="232" ht="15" customHeight="1" s="26">
      <c r="A232" s="38" t="n">
        <v>226</v>
      </c>
      <c r="B232" s="39" t="n"/>
      <c r="C232" s="32" t="n"/>
      <c r="D232" s="32" t="n"/>
      <c r="E232" s="40" t="n"/>
      <c r="F232" s="40" t="n"/>
      <c r="G232" s="41">
        <f>IF($D232="","",UPPER(TRIM($D232)))</f>
        <v/>
      </c>
      <c r="H232" s="41">
        <f>IF($G232="","No",IF(COUNTIF(BankKeys,$G232)&gt;0,"Yes","No"))</f>
        <v/>
      </c>
      <c r="I232" s="32" t="n"/>
      <c r="J232" s="41">
        <f>IF(AND($E232="",$F232=""),"",IF(OR($H232="Yes",$I232="Y"),"Matched",IF(N($E232)&gt;0,"Deposit not credited","Cheque not presented")))</f>
        <v/>
      </c>
    </row>
    <row r="233" ht="15" customHeight="1" s="26">
      <c r="A233" s="38" t="n">
        <v>227</v>
      </c>
      <c r="B233" s="39" t="n"/>
      <c r="C233" s="32" t="n"/>
      <c r="D233" s="32" t="n"/>
      <c r="E233" s="40" t="n"/>
      <c r="F233" s="40" t="n"/>
      <c r="G233" s="41">
        <f>IF($D233="","",UPPER(TRIM($D233)))</f>
        <v/>
      </c>
      <c r="H233" s="41">
        <f>IF($G233="","No",IF(COUNTIF(BankKeys,$G233)&gt;0,"Yes","No"))</f>
        <v/>
      </c>
      <c r="I233" s="32" t="n"/>
      <c r="J233" s="41">
        <f>IF(AND($E233="",$F233=""),"",IF(OR($H233="Yes",$I233="Y"),"Matched",IF(N($E233)&gt;0,"Deposit not credited","Cheque not presented")))</f>
        <v/>
      </c>
    </row>
    <row r="234" ht="15" customHeight="1" s="26">
      <c r="A234" s="38" t="n">
        <v>228</v>
      </c>
      <c r="B234" s="39" t="n"/>
      <c r="C234" s="32" t="n"/>
      <c r="D234" s="32" t="n"/>
      <c r="E234" s="40" t="n"/>
      <c r="F234" s="40" t="n"/>
      <c r="G234" s="41">
        <f>IF($D234="","",UPPER(TRIM($D234)))</f>
        <v/>
      </c>
      <c r="H234" s="41">
        <f>IF($G234="","No",IF(COUNTIF(BankKeys,$G234)&gt;0,"Yes","No"))</f>
        <v/>
      </c>
      <c r="I234" s="32" t="n"/>
      <c r="J234" s="41">
        <f>IF(AND($E234="",$F234=""),"",IF(OR($H234="Yes",$I234="Y"),"Matched",IF(N($E234)&gt;0,"Deposit not credited","Cheque not presented")))</f>
        <v/>
      </c>
    </row>
    <row r="235" ht="15" customHeight="1" s="26">
      <c r="A235" s="38" t="n">
        <v>229</v>
      </c>
      <c r="B235" s="39" t="n"/>
      <c r="C235" s="32" t="n"/>
      <c r="D235" s="32" t="n"/>
      <c r="E235" s="40" t="n"/>
      <c r="F235" s="40" t="n"/>
      <c r="G235" s="41">
        <f>IF($D235="","",UPPER(TRIM($D235)))</f>
        <v/>
      </c>
      <c r="H235" s="41">
        <f>IF($G235="","No",IF(COUNTIF(BankKeys,$G235)&gt;0,"Yes","No"))</f>
        <v/>
      </c>
      <c r="I235" s="32" t="n"/>
      <c r="J235" s="41">
        <f>IF(AND($E235="",$F235=""),"",IF(OR($H235="Yes",$I235="Y"),"Matched",IF(N($E235)&gt;0,"Deposit not credited","Cheque not presented")))</f>
        <v/>
      </c>
    </row>
    <row r="236" ht="15" customHeight="1" s="26">
      <c r="A236" s="38" t="n">
        <v>230</v>
      </c>
      <c r="B236" s="39" t="n"/>
      <c r="C236" s="32" t="n"/>
      <c r="D236" s="32" t="n"/>
      <c r="E236" s="40" t="n"/>
      <c r="F236" s="40" t="n"/>
      <c r="G236" s="41">
        <f>IF($D236="","",UPPER(TRIM($D236)))</f>
        <v/>
      </c>
      <c r="H236" s="41">
        <f>IF($G236="","No",IF(COUNTIF(BankKeys,$G236)&gt;0,"Yes","No"))</f>
        <v/>
      </c>
      <c r="I236" s="32" t="n"/>
      <c r="J236" s="41">
        <f>IF(AND($E236="",$F236=""),"",IF(OR($H236="Yes",$I236="Y"),"Matched",IF(N($E236)&gt;0,"Deposit not credited","Cheque not presented")))</f>
        <v/>
      </c>
    </row>
    <row r="237" ht="15" customHeight="1" s="26">
      <c r="A237" s="38" t="n">
        <v>231</v>
      </c>
      <c r="B237" s="39" t="n"/>
      <c r="C237" s="32" t="n"/>
      <c r="D237" s="32" t="n"/>
      <c r="E237" s="40" t="n"/>
      <c r="F237" s="40" t="n"/>
      <c r="G237" s="41">
        <f>IF($D237="","",UPPER(TRIM($D237)))</f>
        <v/>
      </c>
      <c r="H237" s="41">
        <f>IF($G237="","No",IF(COUNTIF(BankKeys,$G237)&gt;0,"Yes","No"))</f>
        <v/>
      </c>
      <c r="I237" s="32" t="n"/>
      <c r="J237" s="41">
        <f>IF(AND($E237="",$F237=""),"",IF(OR($H237="Yes",$I237="Y"),"Matched",IF(N($E237)&gt;0,"Deposit not credited","Cheque not presented")))</f>
        <v/>
      </c>
    </row>
    <row r="238" ht="15" customHeight="1" s="26">
      <c r="A238" s="38" t="n">
        <v>232</v>
      </c>
      <c r="B238" s="39" t="n"/>
      <c r="C238" s="32" t="n"/>
      <c r="D238" s="32" t="n"/>
      <c r="E238" s="40" t="n"/>
      <c r="F238" s="40" t="n"/>
      <c r="G238" s="41">
        <f>IF($D238="","",UPPER(TRIM($D238)))</f>
        <v/>
      </c>
      <c r="H238" s="41">
        <f>IF($G238="","No",IF(COUNTIF(BankKeys,$G238)&gt;0,"Yes","No"))</f>
        <v/>
      </c>
      <c r="I238" s="32" t="n"/>
      <c r="J238" s="41">
        <f>IF(AND($E238="",$F238=""),"",IF(OR($H238="Yes",$I238="Y"),"Matched",IF(N($E238)&gt;0,"Deposit not credited","Cheque not presented")))</f>
        <v/>
      </c>
    </row>
    <row r="239" ht="15" customHeight="1" s="26">
      <c r="A239" s="38" t="n">
        <v>233</v>
      </c>
      <c r="B239" s="39" t="n"/>
      <c r="C239" s="32" t="n"/>
      <c r="D239" s="32" t="n"/>
      <c r="E239" s="40" t="n"/>
      <c r="F239" s="40" t="n"/>
      <c r="G239" s="41">
        <f>IF($D239="","",UPPER(TRIM($D239)))</f>
        <v/>
      </c>
      <c r="H239" s="41">
        <f>IF($G239="","No",IF(COUNTIF(BankKeys,$G239)&gt;0,"Yes","No"))</f>
        <v/>
      </c>
      <c r="I239" s="32" t="n"/>
      <c r="J239" s="41">
        <f>IF(AND($E239="",$F239=""),"",IF(OR($H239="Yes",$I239="Y"),"Matched",IF(N($E239)&gt;0,"Deposit not credited","Cheque not presented")))</f>
        <v/>
      </c>
    </row>
    <row r="240" ht="15" customHeight="1" s="26">
      <c r="A240" s="38" t="n">
        <v>234</v>
      </c>
      <c r="B240" s="39" t="n"/>
      <c r="C240" s="32" t="n"/>
      <c r="D240" s="32" t="n"/>
      <c r="E240" s="40" t="n"/>
      <c r="F240" s="40" t="n"/>
      <c r="G240" s="41">
        <f>IF($D240="","",UPPER(TRIM($D240)))</f>
        <v/>
      </c>
      <c r="H240" s="41">
        <f>IF($G240="","No",IF(COUNTIF(BankKeys,$G240)&gt;0,"Yes","No"))</f>
        <v/>
      </c>
      <c r="I240" s="32" t="n"/>
      <c r="J240" s="41">
        <f>IF(AND($E240="",$F240=""),"",IF(OR($H240="Yes",$I240="Y"),"Matched",IF(N($E240)&gt;0,"Deposit not credited","Cheque not presented")))</f>
        <v/>
      </c>
    </row>
    <row r="241" ht="15" customHeight="1" s="26">
      <c r="A241" s="38" t="n">
        <v>235</v>
      </c>
      <c r="B241" s="39" t="n"/>
      <c r="C241" s="32" t="n"/>
      <c r="D241" s="32" t="n"/>
      <c r="E241" s="40" t="n"/>
      <c r="F241" s="40" t="n"/>
      <c r="G241" s="41">
        <f>IF($D241="","",UPPER(TRIM($D241)))</f>
        <v/>
      </c>
      <c r="H241" s="41">
        <f>IF($G241="","No",IF(COUNTIF(BankKeys,$G241)&gt;0,"Yes","No"))</f>
        <v/>
      </c>
      <c r="I241" s="32" t="n"/>
      <c r="J241" s="41">
        <f>IF(AND($E241="",$F241=""),"",IF(OR($H241="Yes",$I241="Y"),"Matched",IF(N($E241)&gt;0,"Deposit not credited","Cheque not presented")))</f>
        <v/>
      </c>
    </row>
    <row r="242" ht="15" customHeight="1" s="26">
      <c r="A242" s="38" t="n">
        <v>236</v>
      </c>
      <c r="B242" s="39" t="n"/>
      <c r="C242" s="32" t="n"/>
      <c r="D242" s="32" t="n"/>
      <c r="E242" s="40" t="n"/>
      <c r="F242" s="40" t="n"/>
      <c r="G242" s="41">
        <f>IF($D242="","",UPPER(TRIM($D242)))</f>
        <v/>
      </c>
      <c r="H242" s="41">
        <f>IF($G242="","No",IF(COUNTIF(BankKeys,$G242)&gt;0,"Yes","No"))</f>
        <v/>
      </c>
      <c r="I242" s="32" t="n"/>
      <c r="J242" s="41">
        <f>IF(AND($E242="",$F242=""),"",IF(OR($H242="Yes",$I242="Y"),"Matched",IF(N($E242)&gt;0,"Deposit not credited","Cheque not presented")))</f>
        <v/>
      </c>
    </row>
    <row r="243" ht="15" customHeight="1" s="26">
      <c r="A243" s="38" t="n">
        <v>237</v>
      </c>
      <c r="B243" s="39" t="n"/>
      <c r="C243" s="32" t="n"/>
      <c r="D243" s="32" t="n"/>
      <c r="E243" s="40" t="n"/>
      <c r="F243" s="40" t="n"/>
      <c r="G243" s="41">
        <f>IF($D243="","",UPPER(TRIM($D243)))</f>
        <v/>
      </c>
      <c r="H243" s="41">
        <f>IF($G243="","No",IF(COUNTIF(BankKeys,$G243)&gt;0,"Yes","No"))</f>
        <v/>
      </c>
      <c r="I243" s="32" t="n"/>
      <c r="J243" s="41">
        <f>IF(AND($E243="",$F243=""),"",IF(OR($H243="Yes",$I243="Y"),"Matched",IF(N($E243)&gt;0,"Deposit not credited","Cheque not presented")))</f>
        <v/>
      </c>
    </row>
    <row r="244" ht="15" customHeight="1" s="26">
      <c r="A244" s="38" t="n">
        <v>238</v>
      </c>
      <c r="B244" s="39" t="n"/>
      <c r="C244" s="32" t="n"/>
      <c r="D244" s="32" t="n"/>
      <c r="E244" s="40" t="n"/>
      <c r="F244" s="40" t="n"/>
      <c r="G244" s="41">
        <f>IF($D244="","",UPPER(TRIM($D244)))</f>
        <v/>
      </c>
      <c r="H244" s="41">
        <f>IF($G244="","No",IF(COUNTIF(BankKeys,$G244)&gt;0,"Yes","No"))</f>
        <v/>
      </c>
      <c r="I244" s="32" t="n"/>
      <c r="J244" s="41">
        <f>IF(AND($E244="",$F244=""),"",IF(OR($H244="Yes",$I244="Y"),"Matched",IF(N($E244)&gt;0,"Deposit not credited","Cheque not presented")))</f>
        <v/>
      </c>
    </row>
    <row r="245" ht="15" customHeight="1" s="26">
      <c r="A245" s="38" t="n">
        <v>239</v>
      </c>
      <c r="B245" s="39" t="n"/>
      <c r="C245" s="32" t="n"/>
      <c r="D245" s="32" t="n"/>
      <c r="E245" s="40" t="n"/>
      <c r="F245" s="40" t="n"/>
      <c r="G245" s="41">
        <f>IF($D245="","",UPPER(TRIM($D245)))</f>
        <v/>
      </c>
      <c r="H245" s="41">
        <f>IF($G245="","No",IF(COUNTIF(BankKeys,$G245)&gt;0,"Yes","No"))</f>
        <v/>
      </c>
      <c r="I245" s="32" t="n"/>
      <c r="J245" s="41">
        <f>IF(AND($E245="",$F245=""),"",IF(OR($H245="Yes",$I245="Y"),"Matched",IF(N($E245)&gt;0,"Deposit not credited","Cheque not presented")))</f>
        <v/>
      </c>
    </row>
    <row r="246" ht="15" customHeight="1" s="26">
      <c r="A246" s="38" t="n">
        <v>240</v>
      </c>
      <c r="B246" s="39" t="n"/>
      <c r="C246" s="32" t="n"/>
      <c r="D246" s="32" t="n"/>
      <c r="E246" s="40" t="n"/>
      <c r="F246" s="40" t="n"/>
      <c r="G246" s="41">
        <f>IF($D246="","",UPPER(TRIM($D246)))</f>
        <v/>
      </c>
      <c r="H246" s="41">
        <f>IF($G246="","No",IF(COUNTIF(BankKeys,$G246)&gt;0,"Yes","No"))</f>
        <v/>
      </c>
      <c r="I246" s="32" t="n"/>
      <c r="J246" s="41">
        <f>IF(AND($E246="",$F246=""),"",IF(OR($H246="Yes",$I246="Y"),"Matched",IF(N($E246)&gt;0,"Deposit not credited","Cheque not presented")))</f>
        <v/>
      </c>
    </row>
    <row r="247" ht="15" customHeight="1" s="26">
      <c r="A247" s="38" t="n">
        <v>241</v>
      </c>
      <c r="B247" s="39" t="n"/>
      <c r="C247" s="32" t="n"/>
      <c r="D247" s="32" t="n"/>
      <c r="E247" s="40" t="n"/>
      <c r="F247" s="40" t="n"/>
      <c r="G247" s="41">
        <f>IF($D247="","",UPPER(TRIM($D247)))</f>
        <v/>
      </c>
      <c r="H247" s="41">
        <f>IF($G247="","No",IF(COUNTIF(BankKeys,$G247)&gt;0,"Yes","No"))</f>
        <v/>
      </c>
      <c r="I247" s="32" t="n"/>
      <c r="J247" s="41">
        <f>IF(AND($E247="",$F247=""),"",IF(OR($H247="Yes",$I247="Y"),"Matched",IF(N($E247)&gt;0,"Deposit not credited","Cheque not presented")))</f>
        <v/>
      </c>
    </row>
    <row r="248" ht="15" customHeight="1" s="26">
      <c r="A248" s="38" t="n">
        <v>242</v>
      </c>
      <c r="B248" s="39" t="n"/>
      <c r="C248" s="32" t="n"/>
      <c r="D248" s="32" t="n"/>
      <c r="E248" s="40" t="n"/>
      <c r="F248" s="40" t="n"/>
      <c r="G248" s="41">
        <f>IF($D248="","",UPPER(TRIM($D248)))</f>
        <v/>
      </c>
      <c r="H248" s="41">
        <f>IF($G248="","No",IF(COUNTIF(BankKeys,$G248)&gt;0,"Yes","No"))</f>
        <v/>
      </c>
      <c r="I248" s="32" t="n"/>
      <c r="J248" s="41">
        <f>IF(AND($E248="",$F248=""),"",IF(OR($H248="Yes",$I248="Y"),"Matched",IF(N($E248)&gt;0,"Deposit not credited","Cheque not presented")))</f>
        <v/>
      </c>
    </row>
    <row r="249" ht="15" customHeight="1" s="26">
      <c r="A249" s="38" t="n">
        <v>243</v>
      </c>
      <c r="B249" s="39" t="n"/>
      <c r="C249" s="32" t="n"/>
      <c r="D249" s="32" t="n"/>
      <c r="E249" s="40" t="n"/>
      <c r="F249" s="40" t="n"/>
      <c r="G249" s="41">
        <f>IF($D249="","",UPPER(TRIM($D249)))</f>
        <v/>
      </c>
      <c r="H249" s="41">
        <f>IF($G249="","No",IF(COUNTIF(BankKeys,$G249)&gt;0,"Yes","No"))</f>
        <v/>
      </c>
      <c r="I249" s="32" t="n"/>
      <c r="J249" s="41">
        <f>IF(AND($E249="",$F249=""),"",IF(OR($H249="Yes",$I249="Y"),"Matched",IF(N($E249)&gt;0,"Deposit not credited","Cheque not presented")))</f>
        <v/>
      </c>
    </row>
    <row r="250" ht="15" customHeight="1" s="26">
      <c r="A250" s="38" t="n">
        <v>244</v>
      </c>
      <c r="B250" s="39" t="n"/>
      <c r="C250" s="32" t="n"/>
      <c r="D250" s="32" t="n"/>
      <c r="E250" s="40" t="n"/>
      <c r="F250" s="40" t="n"/>
      <c r="G250" s="41">
        <f>IF($D250="","",UPPER(TRIM($D250)))</f>
        <v/>
      </c>
      <c r="H250" s="41">
        <f>IF($G250="","No",IF(COUNTIF(BankKeys,$G250)&gt;0,"Yes","No"))</f>
        <v/>
      </c>
      <c r="I250" s="32" t="n"/>
      <c r="J250" s="41">
        <f>IF(AND($E250="",$F250=""),"",IF(OR($H250="Yes",$I250="Y"),"Matched",IF(N($E250)&gt;0,"Deposit not credited","Cheque not presented")))</f>
        <v/>
      </c>
    </row>
    <row r="251" ht="15" customHeight="1" s="26">
      <c r="A251" s="38" t="n">
        <v>245</v>
      </c>
      <c r="B251" s="39" t="n"/>
      <c r="C251" s="32" t="n"/>
      <c r="D251" s="32" t="n"/>
      <c r="E251" s="40" t="n"/>
      <c r="F251" s="40" t="n"/>
      <c r="G251" s="41">
        <f>IF($D251="","",UPPER(TRIM($D251)))</f>
        <v/>
      </c>
      <c r="H251" s="41">
        <f>IF($G251="","No",IF(COUNTIF(BankKeys,$G251)&gt;0,"Yes","No"))</f>
        <v/>
      </c>
      <c r="I251" s="32" t="n"/>
      <c r="J251" s="41">
        <f>IF(AND($E251="",$F251=""),"",IF(OR($H251="Yes",$I251="Y"),"Matched",IF(N($E251)&gt;0,"Deposit not credited","Cheque not presented")))</f>
        <v/>
      </c>
    </row>
    <row r="252" ht="15" customHeight="1" s="26">
      <c r="A252" s="38" t="n">
        <v>246</v>
      </c>
      <c r="B252" s="39" t="n"/>
      <c r="C252" s="32" t="n"/>
      <c r="D252" s="32" t="n"/>
      <c r="E252" s="40" t="n"/>
      <c r="F252" s="40" t="n"/>
      <c r="G252" s="41">
        <f>IF($D252="","",UPPER(TRIM($D252)))</f>
        <v/>
      </c>
      <c r="H252" s="41">
        <f>IF($G252="","No",IF(COUNTIF(BankKeys,$G252)&gt;0,"Yes","No"))</f>
        <v/>
      </c>
      <c r="I252" s="32" t="n"/>
      <c r="J252" s="41">
        <f>IF(AND($E252="",$F252=""),"",IF(OR($H252="Yes",$I252="Y"),"Matched",IF(N($E252)&gt;0,"Deposit not credited","Cheque not presented")))</f>
        <v/>
      </c>
    </row>
    <row r="253" ht="15" customHeight="1" s="26">
      <c r="A253" s="38" t="n">
        <v>247</v>
      </c>
      <c r="B253" s="39" t="n"/>
      <c r="C253" s="32" t="n"/>
      <c r="D253" s="32" t="n"/>
      <c r="E253" s="40" t="n"/>
      <c r="F253" s="40" t="n"/>
      <c r="G253" s="41">
        <f>IF($D253="","",UPPER(TRIM($D253)))</f>
        <v/>
      </c>
      <c r="H253" s="41">
        <f>IF($G253="","No",IF(COUNTIF(BankKeys,$G253)&gt;0,"Yes","No"))</f>
        <v/>
      </c>
      <c r="I253" s="32" t="n"/>
      <c r="J253" s="41">
        <f>IF(AND($E253="",$F253=""),"",IF(OR($H253="Yes",$I253="Y"),"Matched",IF(N($E253)&gt;0,"Deposit not credited","Cheque not presented")))</f>
        <v/>
      </c>
    </row>
    <row r="254" ht="15" customHeight="1" s="26">
      <c r="A254" s="38" t="n">
        <v>248</v>
      </c>
      <c r="B254" s="39" t="n"/>
      <c r="C254" s="32" t="n"/>
      <c r="D254" s="32" t="n"/>
      <c r="E254" s="40" t="n"/>
      <c r="F254" s="40" t="n"/>
      <c r="G254" s="41">
        <f>IF($D254="","",UPPER(TRIM($D254)))</f>
        <v/>
      </c>
      <c r="H254" s="41">
        <f>IF($G254="","No",IF(COUNTIF(BankKeys,$G254)&gt;0,"Yes","No"))</f>
        <v/>
      </c>
      <c r="I254" s="32" t="n"/>
      <c r="J254" s="41">
        <f>IF(AND($E254="",$F254=""),"",IF(OR($H254="Yes",$I254="Y"),"Matched",IF(N($E254)&gt;0,"Deposit not credited","Cheque not presented")))</f>
        <v/>
      </c>
    </row>
    <row r="255" ht="15" customHeight="1" s="26">
      <c r="A255" s="38" t="n">
        <v>249</v>
      </c>
      <c r="B255" s="39" t="n"/>
      <c r="C255" s="32" t="n"/>
      <c r="D255" s="32" t="n"/>
      <c r="E255" s="40" t="n"/>
      <c r="F255" s="40" t="n"/>
      <c r="G255" s="41">
        <f>IF($D255="","",UPPER(TRIM($D255)))</f>
        <v/>
      </c>
      <c r="H255" s="41">
        <f>IF($G255="","No",IF(COUNTIF(BankKeys,$G255)&gt;0,"Yes","No"))</f>
        <v/>
      </c>
      <c r="I255" s="32" t="n"/>
      <c r="J255" s="41">
        <f>IF(AND($E255="",$F255=""),"",IF(OR($H255="Yes",$I255="Y"),"Matched",IF(N($E255)&gt;0,"Deposit not credited","Cheque not presented")))</f>
        <v/>
      </c>
    </row>
    <row r="256" ht="15" customHeight="1" s="26">
      <c r="A256" s="38" t="n">
        <v>250</v>
      </c>
      <c r="B256" s="39" t="n"/>
      <c r="C256" s="32" t="n"/>
      <c r="D256" s="32" t="n"/>
      <c r="E256" s="40" t="n"/>
      <c r="F256" s="40" t="n"/>
      <c r="G256" s="41">
        <f>IF($D256="","",UPPER(TRIM($D256)))</f>
        <v/>
      </c>
      <c r="H256" s="41">
        <f>IF($G256="","No",IF(COUNTIF(BankKeys,$G256)&gt;0,"Yes","No"))</f>
        <v/>
      </c>
      <c r="I256" s="32" t="n"/>
      <c r="J256" s="41">
        <f>IF(AND($E256="",$F256=""),"",IF(OR($H256="Yes",$I256="Y"),"Matched",IF(N($E256)&gt;0,"Deposit not credited","Cheque not presented")))</f>
        <v/>
      </c>
    </row>
    <row r="257" ht="15" customHeight="1" s="26">
      <c r="A257" s="38" t="n">
        <v>251</v>
      </c>
      <c r="B257" s="39" t="n"/>
      <c r="C257" s="32" t="n"/>
      <c r="D257" s="32" t="n"/>
      <c r="E257" s="40" t="n"/>
      <c r="F257" s="40" t="n"/>
      <c r="G257" s="41">
        <f>IF($D257="","",UPPER(TRIM($D257)))</f>
        <v/>
      </c>
      <c r="H257" s="41">
        <f>IF($G257="","No",IF(COUNTIF(BankKeys,$G257)&gt;0,"Yes","No"))</f>
        <v/>
      </c>
      <c r="I257" s="32" t="n"/>
      <c r="J257" s="41">
        <f>IF(AND($E257="",$F257=""),"",IF(OR($H257="Yes",$I257="Y"),"Matched",IF(N($E257)&gt;0,"Deposit not credited","Cheque not presented")))</f>
        <v/>
      </c>
    </row>
    <row r="258" ht="15" customHeight="1" s="26">
      <c r="A258" s="38" t="n">
        <v>252</v>
      </c>
      <c r="B258" s="39" t="n"/>
      <c r="C258" s="32" t="n"/>
      <c r="D258" s="32" t="n"/>
      <c r="E258" s="40" t="n"/>
      <c r="F258" s="40" t="n"/>
      <c r="G258" s="41">
        <f>IF($D258="","",UPPER(TRIM($D258)))</f>
        <v/>
      </c>
      <c r="H258" s="41">
        <f>IF($G258="","No",IF(COUNTIF(BankKeys,$G258)&gt;0,"Yes","No"))</f>
        <v/>
      </c>
      <c r="I258" s="32" t="n"/>
      <c r="J258" s="41">
        <f>IF(AND($E258="",$F258=""),"",IF(OR($H258="Yes",$I258="Y"),"Matched",IF(N($E258)&gt;0,"Deposit not credited","Cheque not presented")))</f>
        <v/>
      </c>
    </row>
    <row r="259" ht="15" customHeight="1" s="26">
      <c r="A259" s="38" t="n">
        <v>253</v>
      </c>
      <c r="B259" s="39" t="n"/>
      <c r="C259" s="32" t="n"/>
      <c r="D259" s="32" t="n"/>
      <c r="E259" s="40" t="n"/>
      <c r="F259" s="40" t="n"/>
      <c r="G259" s="41">
        <f>IF($D259="","",UPPER(TRIM($D259)))</f>
        <v/>
      </c>
      <c r="H259" s="41">
        <f>IF($G259="","No",IF(COUNTIF(BankKeys,$G259)&gt;0,"Yes","No"))</f>
        <v/>
      </c>
      <c r="I259" s="32" t="n"/>
      <c r="J259" s="41">
        <f>IF(AND($E259="",$F259=""),"",IF(OR($H259="Yes",$I259="Y"),"Matched",IF(N($E259)&gt;0,"Deposit not credited","Cheque not presented")))</f>
        <v/>
      </c>
    </row>
    <row r="260" ht="15" customHeight="1" s="26">
      <c r="A260" s="38" t="n">
        <v>254</v>
      </c>
      <c r="B260" s="39" t="n"/>
      <c r="C260" s="32" t="n"/>
      <c r="D260" s="32" t="n"/>
      <c r="E260" s="40" t="n"/>
      <c r="F260" s="40" t="n"/>
      <c r="G260" s="41">
        <f>IF($D260="","",UPPER(TRIM($D260)))</f>
        <v/>
      </c>
      <c r="H260" s="41">
        <f>IF($G260="","No",IF(COUNTIF(BankKeys,$G260)&gt;0,"Yes","No"))</f>
        <v/>
      </c>
      <c r="I260" s="32" t="n"/>
      <c r="J260" s="41">
        <f>IF(AND($E260="",$F260=""),"",IF(OR($H260="Yes",$I260="Y"),"Matched",IF(N($E260)&gt;0,"Deposit not credited","Cheque not presented")))</f>
        <v/>
      </c>
    </row>
    <row r="261" ht="15" customHeight="1" s="26">
      <c r="A261" s="38" t="n">
        <v>255</v>
      </c>
      <c r="B261" s="39" t="n"/>
      <c r="C261" s="32" t="n"/>
      <c r="D261" s="32" t="n"/>
      <c r="E261" s="40" t="n"/>
      <c r="F261" s="40" t="n"/>
      <c r="G261" s="41">
        <f>IF($D261="","",UPPER(TRIM($D261)))</f>
        <v/>
      </c>
      <c r="H261" s="41">
        <f>IF($G261="","No",IF(COUNTIF(BankKeys,$G261)&gt;0,"Yes","No"))</f>
        <v/>
      </c>
      <c r="I261" s="32" t="n"/>
      <c r="J261" s="41">
        <f>IF(AND($E261="",$F261=""),"",IF(OR($H261="Yes",$I261="Y"),"Matched",IF(N($E261)&gt;0,"Deposit not credited","Cheque not presented")))</f>
        <v/>
      </c>
    </row>
    <row r="262" ht="15" customHeight="1" s="26">
      <c r="A262" s="38" t="n">
        <v>256</v>
      </c>
      <c r="B262" s="39" t="n"/>
      <c r="C262" s="32" t="n"/>
      <c r="D262" s="32" t="n"/>
      <c r="E262" s="40" t="n"/>
      <c r="F262" s="40" t="n"/>
      <c r="G262" s="41">
        <f>IF($D262="","",UPPER(TRIM($D262)))</f>
        <v/>
      </c>
      <c r="H262" s="41">
        <f>IF($G262="","No",IF(COUNTIF(BankKeys,$G262)&gt;0,"Yes","No"))</f>
        <v/>
      </c>
      <c r="I262" s="32" t="n"/>
      <c r="J262" s="41">
        <f>IF(AND($E262="",$F262=""),"",IF(OR($H262="Yes",$I262="Y"),"Matched",IF(N($E262)&gt;0,"Deposit not credited","Cheque not presented")))</f>
        <v/>
      </c>
    </row>
    <row r="263" ht="15" customHeight="1" s="26">
      <c r="A263" s="38" t="n">
        <v>257</v>
      </c>
      <c r="B263" s="39" t="n"/>
      <c r="C263" s="32" t="n"/>
      <c r="D263" s="32" t="n"/>
      <c r="E263" s="40" t="n"/>
      <c r="F263" s="40" t="n"/>
      <c r="G263" s="41">
        <f>IF($D263="","",UPPER(TRIM($D263)))</f>
        <v/>
      </c>
      <c r="H263" s="41">
        <f>IF($G263="","No",IF(COUNTIF(BankKeys,$G263)&gt;0,"Yes","No"))</f>
        <v/>
      </c>
      <c r="I263" s="32" t="n"/>
      <c r="J263" s="41">
        <f>IF(AND($E263="",$F263=""),"",IF(OR($H263="Yes",$I263="Y"),"Matched",IF(N($E263)&gt;0,"Deposit not credited","Cheque not presented")))</f>
        <v/>
      </c>
    </row>
    <row r="264" ht="15" customHeight="1" s="26">
      <c r="A264" s="38" t="n">
        <v>258</v>
      </c>
      <c r="B264" s="39" t="n"/>
      <c r="C264" s="32" t="n"/>
      <c r="D264" s="32" t="n"/>
      <c r="E264" s="40" t="n"/>
      <c r="F264" s="40" t="n"/>
      <c r="G264" s="41">
        <f>IF($D264="","",UPPER(TRIM($D264)))</f>
        <v/>
      </c>
      <c r="H264" s="41">
        <f>IF($G264="","No",IF(COUNTIF(BankKeys,$G264)&gt;0,"Yes","No"))</f>
        <v/>
      </c>
      <c r="I264" s="32" t="n"/>
      <c r="J264" s="41">
        <f>IF(AND($E264="",$F264=""),"",IF(OR($H264="Yes",$I264="Y"),"Matched",IF(N($E264)&gt;0,"Deposit not credited","Cheque not presented")))</f>
        <v/>
      </c>
    </row>
    <row r="265" ht="15" customHeight="1" s="26">
      <c r="A265" s="38" t="n">
        <v>259</v>
      </c>
      <c r="B265" s="39" t="n"/>
      <c r="C265" s="32" t="n"/>
      <c r="D265" s="32" t="n"/>
      <c r="E265" s="40" t="n"/>
      <c r="F265" s="40" t="n"/>
      <c r="G265" s="41">
        <f>IF($D265="","",UPPER(TRIM($D265)))</f>
        <v/>
      </c>
      <c r="H265" s="41">
        <f>IF($G265="","No",IF(COUNTIF(BankKeys,$G265)&gt;0,"Yes","No"))</f>
        <v/>
      </c>
      <c r="I265" s="32" t="n"/>
      <c r="J265" s="41">
        <f>IF(AND($E265="",$F265=""),"",IF(OR($H265="Yes",$I265="Y"),"Matched",IF(N($E265)&gt;0,"Deposit not credited","Cheque not presented")))</f>
        <v/>
      </c>
    </row>
    <row r="266" ht="15" customHeight="1" s="26">
      <c r="A266" s="38" t="n">
        <v>260</v>
      </c>
      <c r="B266" s="39" t="n"/>
      <c r="C266" s="32" t="n"/>
      <c r="D266" s="32" t="n"/>
      <c r="E266" s="40" t="n"/>
      <c r="F266" s="40" t="n"/>
      <c r="G266" s="41">
        <f>IF($D266="","",UPPER(TRIM($D266)))</f>
        <v/>
      </c>
      <c r="H266" s="41">
        <f>IF($G266="","No",IF(COUNTIF(BankKeys,$G266)&gt;0,"Yes","No"))</f>
        <v/>
      </c>
      <c r="I266" s="32" t="n"/>
      <c r="J266" s="41">
        <f>IF(AND($E266="",$F266=""),"",IF(OR($H266="Yes",$I266="Y"),"Matched",IF(N($E266)&gt;0,"Deposit not credited","Cheque not presented")))</f>
        <v/>
      </c>
    </row>
    <row r="267" ht="15" customHeight="1" s="26">
      <c r="A267" s="38" t="n">
        <v>261</v>
      </c>
      <c r="B267" s="39" t="n"/>
      <c r="C267" s="32" t="n"/>
      <c r="D267" s="32" t="n"/>
      <c r="E267" s="40" t="n"/>
      <c r="F267" s="40" t="n"/>
      <c r="G267" s="41">
        <f>IF($D267="","",UPPER(TRIM($D267)))</f>
        <v/>
      </c>
      <c r="H267" s="41">
        <f>IF($G267="","No",IF(COUNTIF(BankKeys,$G267)&gt;0,"Yes","No"))</f>
        <v/>
      </c>
      <c r="I267" s="32" t="n"/>
      <c r="J267" s="41">
        <f>IF(AND($E267="",$F267=""),"",IF(OR($H267="Yes",$I267="Y"),"Matched",IF(N($E267)&gt;0,"Deposit not credited","Cheque not presented")))</f>
        <v/>
      </c>
    </row>
    <row r="268" ht="15" customHeight="1" s="26">
      <c r="A268" s="38" t="n">
        <v>262</v>
      </c>
      <c r="B268" s="39" t="n"/>
      <c r="C268" s="32" t="n"/>
      <c r="D268" s="32" t="n"/>
      <c r="E268" s="40" t="n"/>
      <c r="F268" s="40" t="n"/>
      <c r="G268" s="41">
        <f>IF($D268="","",UPPER(TRIM($D268)))</f>
        <v/>
      </c>
      <c r="H268" s="41">
        <f>IF($G268="","No",IF(COUNTIF(BankKeys,$G268)&gt;0,"Yes","No"))</f>
        <v/>
      </c>
      <c r="I268" s="32" t="n"/>
      <c r="J268" s="41">
        <f>IF(AND($E268="",$F268=""),"",IF(OR($H268="Yes",$I268="Y"),"Matched",IF(N($E268)&gt;0,"Deposit not credited","Cheque not presented")))</f>
        <v/>
      </c>
    </row>
    <row r="269" ht="15" customHeight="1" s="26">
      <c r="A269" s="38" t="n">
        <v>263</v>
      </c>
      <c r="B269" s="39" t="n"/>
      <c r="C269" s="32" t="n"/>
      <c r="D269" s="32" t="n"/>
      <c r="E269" s="40" t="n"/>
      <c r="F269" s="40" t="n"/>
      <c r="G269" s="41">
        <f>IF($D269="","",UPPER(TRIM($D269)))</f>
        <v/>
      </c>
      <c r="H269" s="41">
        <f>IF($G269="","No",IF(COUNTIF(BankKeys,$G269)&gt;0,"Yes","No"))</f>
        <v/>
      </c>
      <c r="I269" s="32" t="n"/>
      <c r="J269" s="41">
        <f>IF(AND($E269="",$F269=""),"",IF(OR($H269="Yes",$I269="Y"),"Matched",IF(N($E269)&gt;0,"Deposit not credited","Cheque not presented")))</f>
        <v/>
      </c>
    </row>
    <row r="270" ht="15" customHeight="1" s="26">
      <c r="A270" s="38" t="n">
        <v>264</v>
      </c>
      <c r="B270" s="39" t="n"/>
      <c r="C270" s="32" t="n"/>
      <c r="D270" s="32" t="n"/>
      <c r="E270" s="40" t="n"/>
      <c r="F270" s="40" t="n"/>
      <c r="G270" s="41">
        <f>IF($D270="","",UPPER(TRIM($D270)))</f>
        <v/>
      </c>
      <c r="H270" s="41">
        <f>IF($G270="","No",IF(COUNTIF(BankKeys,$G270)&gt;0,"Yes","No"))</f>
        <v/>
      </c>
      <c r="I270" s="32" t="n"/>
      <c r="J270" s="41">
        <f>IF(AND($E270="",$F270=""),"",IF(OR($H270="Yes",$I270="Y"),"Matched",IF(N($E270)&gt;0,"Deposit not credited","Cheque not presented")))</f>
        <v/>
      </c>
    </row>
    <row r="271" ht="15" customHeight="1" s="26">
      <c r="A271" s="38" t="n">
        <v>265</v>
      </c>
      <c r="B271" s="39" t="n"/>
      <c r="C271" s="32" t="n"/>
      <c r="D271" s="32" t="n"/>
      <c r="E271" s="40" t="n"/>
      <c r="F271" s="40" t="n"/>
      <c r="G271" s="41">
        <f>IF($D271="","",UPPER(TRIM($D271)))</f>
        <v/>
      </c>
      <c r="H271" s="41">
        <f>IF($G271="","No",IF(COUNTIF(BankKeys,$G271)&gt;0,"Yes","No"))</f>
        <v/>
      </c>
      <c r="I271" s="32" t="n"/>
      <c r="J271" s="41">
        <f>IF(AND($E271="",$F271=""),"",IF(OR($H271="Yes",$I271="Y"),"Matched",IF(N($E271)&gt;0,"Deposit not credited","Cheque not presented")))</f>
        <v/>
      </c>
    </row>
    <row r="272" ht="15" customHeight="1" s="26">
      <c r="A272" s="38" t="n">
        <v>266</v>
      </c>
      <c r="B272" s="39" t="n"/>
      <c r="C272" s="32" t="n"/>
      <c r="D272" s="32" t="n"/>
      <c r="E272" s="40" t="n"/>
      <c r="F272" s="40" t="n"/>
      <c r="G272" s="41">
        <f>IF($D272="","",UPPER(TRIM($D272)))</f>
        <v/>
      </c>
      <c r="H272" s="41">
        <f>IF($G272="","No",IF(COUNTIF(BankKeys,$G272)&gt;0,"Yes","No"))</f>
        <v/>
      </c>
      <c r="I272" s="32" t="n"/>
      <c r="J272" s="41">
        <f>IF(AND($E272="",$F272=""),"",IF(OR($H272="Yes",$I272="Y"),"Matched",IF(N($E272)&gt;0,"Deposit not credited","Cheque not presented")))</f>
        <v/>
      </c>
    </row>
    <row r="273" ht="15" customHeight="1" s="26">
      <c r="A273" s="38" t="n">
        <v>267</v>
      </c>
      <c r="B273" s="39" t="n"/>
      <c r="C273" s="32" t="n"/>
      <c r="D273" s="32" t="n"/>
      <c r="E273" s="40" t="n"/>
      <c r="F273" s="40" t="n"/>
      <c r="G273" s="41">
        <f>IF($D273="","",UPPER(TRIM($D273)))</f>
        <v/>
      </c>
      <c r="H273" s="41">
        <f>IF($G273="","No",IF(COUNTIF(BankKeys,$G273)&gt;0,"Yes","No"))</f>
        <v/>
      </c>
      <c r="I273" s="32" t="n"/>
      <c r="J273" s="41">
        <f>IF(AND($E273="",$F273=""),"",IF(OR($H273="Yes",$I273="Y"),"Matched",IF(N($E273)&gt;0,"Deposit not credited","Cheque not presented")))</f>
        <v/>
      </c>
    </row>
    <row r="274" ht="15" customHeight="1" s="26">
      <c r="A274" s="38" t="n">
        <v>268</v>
      </c>
      <c r="B274" s="39" t="n"/>
      <c r="C274" s="32" t="n"/>
      <c r="D274" s="32" t="n"/>
      <c r="E274" s="40" t="n"/>
      <c r="F274" s="40" t="n"/>
      <c r="G274" s="41">
        <f>IF($D274="","",UPPER(TRIM($D274)))</f>
        <v/>
      </c>
      <c r="H274" s="41">
        <f>IF($G274="","No",IF(COUNTIF(BankKeys,$G274)&gt;0,"Yes","No"))</f>
        <v/>
      </c>
      <c r="I274" s="32" t="n"/>
      <c r="J274" s="41">
        <f>IF(AND($E274="",$F274=""),"",IF(OR($H274="Yes",$I274="Y"),"Matched",IF(N($E274)&gt;0,"Deposit not credited","Cheque not presented")))</f>
        <v/>
      </c>
    </row>
    <row r="275" ht="15" customHeight="1" s="26">
      <c r="A275" s="38" t="n">
        <v>269</v>
      </c>
      <c r="B275" s="39" t="n"/>
      <c r="C275" s="32" t="n"/>
      <c r="D275" s="32" t="n"/>
      <c r="E275" s="40" t="n"/>
      <c r="F275" s="40" t="n"/>
      <c r="G275" s="41">
        <f>IF($D275="","",UPPER(TRIM($D275)))</f>
        <v/>
      </c>
      <c r="H275" s="41">
        <f>IF($G275="","No",IF(COUNTIF(BankKeys,$G275)&gt;0,"Yes","No"))</f>
        <v/>
      </c>
      <c r="I275" s="32" t="n"/>
      <c r="J275" s="41">
        <f>IF(AND($E275="",$F275=""),"",IF(OR($H275="Yes",$I275="Y"),"Matched",IF(N($E275)&gt;0,"Deposit not credited","Cheque not presented")))</f>
        <v/>
      </c>
    </row>
    <row r="276" ht="15" customHeight="1" s="26">
      <c r="A276" s="38" t="n">
        <v>270</v>
      </c>
      <c r="B276" s="39" t="n"/>
      <c r="C276" s="32" t="n"/>
      <c r="D276" s="32" t="n"/>
      <c r="E276" s="40" t="n"/>
      <c r="F276" s="40" t="n"/>
      <c r="G276" s="41">
        <f>IF($D276="","",UPPER(TRIM($D276)))</f>
        <v/>
      </c>
      <c r="H276" s="41">
        <f>IF($G276="","No",IF(COUNTIF(BankKeys,$G276)&gt;0,"Yes","No"))</f>
        <v/>
      </c>
      <c r="I276" s="32" t="n"/>
      <c r="J276" s="41">
        <f>IF(AND($E276="",$F276=""),"",IF(OR($H276="Yes",$I276="Y"),"Matched",IF(N($E276)&gt;0,"Deposit not credited","Cheque not presented")))</f>
        <v/>
      </c>
    </row>
    <row r="277" ht="15" customHeight="1" s="26">
      <c r="A277" s="38" t="n">
        <v>271</v>
      </c>
      <c r="B277" s="39" t="n"/>
      <c r="C277" s="32" t="n"/>
      <c r="D277" s="32" t="n"/>
      <c r="E277" s="40" t="n"/>
      <c r="F277" s="40" t="n"/>
      <c r="G277" s="41">
        <f>IF($D277="","",UPPER(TRIM($D277)))</f>
        <v/>
      </c>
      <c r="H277" s="41">
        <f>IF($G277="","No",IF(COUNTIF(BankKeys,$G277)&gt;0,"Yes","No"))</f>
        <v/>
      </c>
      <c r="I277" s="32" t="n"/>
      <c r="J277" s="41">
        <f>IF(AND($E277="",$F277=""),"",IF(OR($H277="Yes",$I277="Y"),"Matched",IF(N($E277)&gt;0,"Deposit not credited","Cheque not presented")))</f>
        <v/>
      </c>
    </row>
    <row r="278" ht="15" customHeight="1" s="26">
      <c r="A278" s="38" t="n">
        <v>272</v>
      </c>
      <c r="B278" s="39" t="n"/>
      <c r="C278" s="32" t="n"/>
      <c r="D278" s="32" t="n"/>
      <c r="E278" s="40" t="n"/>
      <c r="F278" s="40" t="n"/>
      <c r="G278" s="41">
        <f>IF($D278="","",UPPER(TRIM($D278)))</f>
        <v/>
      </c>
      <c r="H278" s="41">
        <f>IF($G278="","No",IF(COUNTIF(BankKeys,$G278)&gt;0,"Yes","No"))</f>
        <v/>
      </c>
      <c r="I278" s="32" t="n"/>
      <c r="J278" s="41">
        <f>IF(AND($E278="",$F278=""),"",IF(OR($H278="Yes",$I278="Y"),"Matched",IF(N($E278)&gt;0,"Deposit not credited","Cheque not presented")))</f>
        <v/>
      </c>
    </row>
    <row r="279" ht="15" customHeight="1" s="26">
      <c r="A279" s="38" t="n">
        <v>273</v>
      </c>
      <c r="B279" s="39" t="n"/>
      <c r="C279" s="32" t="n"/>
      <c r="D279" s="32" t="n"/>
      <c r="E279" s="40" t="n"/>
      <c r="F279" s="40" t="n"/>
      <c r="G279" s="41">
        <f>IF($D279="","",UPPER(TRIM($D279)))</f>
        <v/>
      </c>
      <c r="H279" s="41">
        <f>IF($G279="","No",IF(COUNTIF(BankKeys,$G279)&gt;0,"Yes","No"))</f>
        <v/>
      </c>
      <c r="I279" s="32" t="n"/>
      <c r="J279" s="41">
        <f>IF(AND($E279="",$F279=""),"",IF(OR($H279="Yes",$I279="Y"),"Matched",IF(N($E279)&gt;0,"Deposit not credited","Cheque not presented")))</f>
        <v/>
      </c>
    </row>
    <row r="280" ht="15" customHeight="1" s="26">
      <c r="A280" s="38" t="n">
        <v>274</v>
      </c>
      <c r="B280" s="39" t="n"/>
      <c r="C280" s="32" t="n"/>
      <c r="D280" s="32" t="n"/>
      <c r="E280" s="40" t="n"/>
      <c r="F280" s="40" t="n"/>
      <c r="G280" s="41">
        <f>IF($D280="","",UPPER(TRIM($D280)))</f>
        <v/>
      </c>
      <c r="H280" s="41">
        <f>IF($G280="","No",IF(COUNTIF(BankKeys,$G280)&gt;0,"Yes","No"))</f>
        <v/>
      </c>
      <c r="I280" s="32" t="n"/>
      <c r="J280" s="41">
        <f>IF(AND($E280="",$F280=""),"",IF(OR($H280="Yes",$I280="Y"),"Matched",IF(N($E280)&gt;0,"Deposit not credited","Cheque not presented")))</f>
        <v/>
      </c>
    </row>
    <row r="281" ht="15" customHeight="1" s="26">
      <c r="A281" s="38" t="n">
        <v>275</v>
      </c>
      <c r="B281" s="39" t="n"/>
      <c r="C281" s="32" t="n"/>
      <c r="D281" s="32" t="n"/>
      <c r="E281" s="40" t="n"/>
      <c r="F281" s="40" t="n"/>
      <c r="G281" s="41">
        <f>IF($D281="","",UPPER(TRIM($D281)))</f>
        <v/>
      </c>
      <c r="H281" s="41">
        <f>IF($G281="","No",IF(COUNTIF(BankKeys,$G281)&gt;0,"Yes","No"))</f>
        <v/>
      </c>
      <c r="I281" s="32" t="n"/>
      <c r="J281" s="41">
        <f>IF(AND($E281="",$F281=""),"",IF(OR($H281="Yes",$I281="Y"),"Matched",IF(N($E281)&gt;0,"Deposit not credited","Cheque not presented")))</f>
        <v/>
      </c>
    </row>
    <row r="282" ht="15" customHeight="1" s="26">
      <c r="A282" s="38" t="n">
        <v>276</v>
      </c>
      <c r="B282" s="39" t="n"/>
      <c r="C282" s="32" t="n"/>
      <c r="D282" s="32" t="n"/>
      <c r="E282" s="40" t="n"/>
      <c r="F282" s="40" t="n"/>
      <c r="G282" s="41">
        <f>IF($D282="","",UPPER(TRIM($D282)))</f>
        <v/>
      </c>
      <c r="H282" s="41">
        <f>IF($G282="","No",IF(COUNTIF(BankKeys,$G282)&gt;0,"Yes","No"))</f>
        <v/>
      </c>
      <c r="I282" s="32" t="n"/>
      <c r="J282" s="41">
        <f>IF(AND($E282="",$F282=""),"",IF(OR($H282="Yes",$I282="Y"),"Matched",IF(N($E282)&gt;0,"Deposit not credited","Cheque not presented")))</f>
        <v/>
      </c>
    </row>
    <row r="283" ht="15" customHeight="1" s="26">
      <c r="A283" s="38" t="n">
        <v>277</v>
      </c>
      <c r="B283" s="39" t="n"/>
      <c r="C283" s="32" t="n"/>
      <c r="D283" s="32" t="n"/>
      <c r="E283" s="40" t="n"/>
      <c r="F283" s="40" t="n"/>
      <c r="G283" s="41">
        <f>IF($D283="","",UPPER(TRIM($D283)))</f>
        <v/>
      </c>
      <c r="H283" s="41">
        <f>IF($G283="","No",IF(COUNTIF(BankKeys,$G283)&gt;0,"Yes","No"))</f>
        <v/>
      </c>
      <c r="I283" s="32" t="n"/>
      <c r="J283" s="41">
        <f>IF(AND($E283="",$F283=""),"",IF(OR($H283="Yes",$I283="Y"),"Matched",IF(N($E283)&gt;0,"Deposit not credited","Cheque not presented")))</f>
        <v/>
      </c>
    </row>
    <row r="284" ht="15" customHeight="1" s="26">
      <c r="A284" s="38" t="n">
        <v>278</v>
      </c>
      <c r="B284" s="39" t="n"/>
      <c r="C284" s="32" t="n"/>
      <c r="D284" s="32" t="n"/>
      <c r="E284" s="40" t="n"/>
      <c r="F284" s="40" t="n"/>
      <c r="G284" s="41">
        <f>IF($D284="","",UPPER(TRIM($D284)))</f>
        <v/>
      </c>
      <c r="H284" s="41">
        <f>IF($G284="","No",IF(COUNTIF(BankKeys,$G284)&gt;0,"Yes","No"))</f>
        <v/>
      </c>
      <c r="I284" s="32" t="n"/>
      <c r="J284" s="41">
        <f>IF(AND($E284="",$F284=""),"",IF(OR($H284="Yes",$I284="Y"),"Matched",IF(N($E284)&gt;0,"Deposit not credited","Cheque not presented")))</f>
        <v/>
      </c>
    </row>
    <row r="285" ht="15" customHeight="1" s="26">
      <c r="A285" s="38" t="n">
        <v>279</v>
      </c>
      <c r="B285" s="39" t="n"/>
      <c r="C285" s="32" t="n"/>
      <c r="D285" s="32" t="n"/>
      <c r="E285" s="40" t="n"/>
      <c r="F285" s="40" t="n"/>
      <c r="G285" s="41">
        <f>IF($D285="","",UPPER(TRIM($D285)))</f>
        <v/>
      </c>
      <c r="H285" s="41">
        <f>IF($G285="","No",IF(COUNTIF(BankKeys,$G285)&gt;0,"Yes","No"))</f>
        <v/>
      </c>
      <c r="I285" s="32" t="n"/>
      <c r="J285" s="41">
        <f>IF(AND($E285="",$F285=""),"",IF(OR($H285="Yes",$I285="Y"),"Matched",IF(N($E285)&gt;0,"Deposit not credited","Cheque not presented")))</f>
        <v/>
      </c>
    </row>
    <row r="286" ht="15" customHeight="1" s="26">
      <c r="A286" s="38" t="n">
        <v>280</v>
      </c>
      <c r="B286" s="39" t="n"/>
      <c r="C286" s="32" t="n"/>
      <c r="D286" s="32" t="n"/>
      <c r="E286" s="40" t="n"/>
      <c r="F286" s="40" t="n"/>
      <c r="G286" s="41">
        <f>IF($D286="","",UPPER(TRIM($D286)))</f>
        <v/>
      </c>
      <c r="H286" s="41">
        <f>IF($G286="","No",IF(COUNTIF(BankKeys,$G286)&gt;0,"Yes","No"))</f>
        <v/>
      </c>
      <c r="I286" s="32" t="n"/>
      <c r="J286" s="41">
        <f>IF(AND($E286="",$F286=""),"",IF(OR($H286="Yes",$I286="Y"),"Matched",IF(N($E286)&gt;0,"Deposit not credited","Cheque not presented")))</f>
        <v/>
      </c>
    </row>
    <row r="287" ht="15" customHeight="1" s="26">
      <c r="A287" s="38" t="n">
        <v>281</v>
      </c>
      <c r="B287" s="39" t="n"/>
      <c r="C287" s="32" t="n"/>
      <c r="D287" s="32" t="n"/>
      <c r="E287" s="40" t="n"/>
      <c r="F287" s="40" t="n"/>
      <c r="G287" s="41">
        <f>IF($D287="","",UPPER(TRIM($D287)))</f>
        <v/>
      </c>
      <c r="H287" s="41">
        <f>IF($G287="","No",IF(COUNTIF(BankKeys,$G287)&gt;0,"Yes","No"))</f>
        <v/>
      </c>
      <c r="I287" s="32" t="n"/>
      <c r="J287" s="41">
        <f>IF(AND($E287="",$F287=""),"",IF(OR($H287="Yes",$I287="Y"),"Matched",IF(N($E287)&gt;0,"Deposit not credited","Cheque not presented")))</f>
        <v/>
      </c>
    </row>
    <row r="288" ht="15" customHeight="1" s="26">
      <c r="A288" s="38" t="n">
        <v>282</v>
      </c>
      <c r="B288" s="39" t="n"/>
      <c r="C288" s="32" t="n"/>
      <c r="D288" s="32" t="n"/>
      <c r="E288" s="40" t="n"/>
      <c r="F288" s="40" t="n"/>
      <c r="G288" s="41">
        <f>IF($D288="","",UPPER(TRIM($D288)))</f>
        <v/>
      </c>
      <c r="H288" s="41">
        <f>IF($G288="","No",IF(COUNTIF(BankKeys,$G288)&gt;0,"Yes","No"))</f>
        <v/>
      </c>
      <c r="I288" s="32" t="n"/>
      <c r="J288" s="41">
        <f>IF(AND($E288="",$F288=""),"",IF(OR($H288="Yes",$I288="Y"),"Matched",IF(N($E288)&gt;0,"Deposit not credited","Cheque not presented")))</f>
        <v/>
      </c>
    </row>
    <row r="289" ht="15" customHeight="1" s="26">
      <c r="A289" s="38" t="n">
        <v>283</v>
      </c>
      <c r="B289" s="39" t="n"/>
      <c r="C289" s="32" t="n"/>
      <c r="D289" s="32" t="n"/>
      <c r="E289" s="40" t="n"/>
      <c r="F289" s="40" t="n"/>
      <c r="G289" s="41">
        <f>IF($D289="","",UPPER(TRIM($D289)))</f>
        <v/>
      </c>
      <c r="H289" s="41">
        <f>IF($G289="","No",IF(COUNTIF(BankKeys,$G289)&gt;0,"Yes","No"))</f>
        <v/>
      </c>
      <c r="I289" s="32" t="n"/>
      <c r="J289" s="41">
        <f>IF(AND($E289="",$F289=""),"",IF(OR($H289="Yes",$I289="Y"),"Matched",IF(N($E289)&gt;0,"Deposit not credited","Cheque not presented")))</f>
        <v/>
      </c>
    </row>
    <row r="290" ht="15" customHeight="1" s="26">
      <c r="A290" s="38" t="n">
        <v>284</v>
      </c>
      <c r="B290" s="39" t="n"/>
      <c r="C290" s="32" t="n"/>
      <c r="D290" s="32" t="n"/>
      <c r="E290" s="40" t="n"/>
      <c r="F290" s="40" t="n"/>
      <c r="G290" s="41">
        <f>IF($D290="","",UPPER(TRIM($D290)))</f>
        <v/>
      </c>
      <c r="H290" s="41">
        <f>IF($G290="","No",IF(COUNTIF(BankKeys,$G290)&gt;0,"Yes","No"))</f>
        <v/>
      </c>
      <c r="I290" s="32" t="n"/>
      <c r="J290" s="41">
        <f>IF(AND($E290="",$F290=""),"",IF(OR($H290="Yes",$I290="Y"),"Matched",IF(N($E290)&gt;0,"Deposit not credited","Cheque not presented")))</f>
        <v/>
      </c>
    </row>
    <row r="291" ht="15" customHeight="1" s="26">
      <c r="A291" s="38" t="n">
        <v>285</v>
      </c>
      <c r="B291" s="39" t="n"/>
      <c r="C291" s="32" t="n"/>
      <c r="D291" s="32" t="n"/>
      <c r="E291" s="40" t="n"/>
      <c r="F291" s="40" t="n"/>
      <c r="G291" s="41">
        <f>IF($D291="","",UPPER(TRIM($D291)))</f>
        <v/>
      </c>
      <c r="H291" s="41">
        <f>IF($G291="","No",IF(COUNTIF(BankKeys,$G291)&gt;0,"Yes","No"))</f>
        <v/>
      </c>
      <c r="I291" s="32" t="n"/>
      <c r="J291" s="41">
        <f>IF(AND($E291="",$F291=""),"",IF(OR($H291="Yes",$I291="Y"),"Matched",IF(N($E291)&gt;0,"Deposit not credited","Cheque not presented")))</f>
        <v/>
      </c>
    </row>
    <row r="292" ht="15" customHeight="1" s="26">
      <c r="A292" s="38" t="n">
        <v>286</v>
      </c>
      <c r="B292" s="39" t="n"/>
      <c r="C292" s="32" t="n"/>
      <c r="D292" s="32" t="n"/>
      <c r="E292" s="40" t="n"/>
      <c r="F292" s="40" t="n"/>
      <c r="G292" s="41">
        <f>IF($D292="","",UPPER(TRIM($D292)))</f>
        <v/>
      </c>
      <c r="H292" s="41">
        <f>IF($G292="","No",IF(COUNTIF(BankKeys,$G292)&gt;0,"Yes","No"))</f>
        <v/>
      </c>
      <c r="I292" s="32" t="n"/>
      <c r="J292" s="41">
        <f>IF(AND($E292="",$F292=""),"",IF(OR($H292="Yes",$I292="Y"),"Matched",IF(N($E292)&gt;0,"Deposit not credited","Cheque not presented")))</f>
        <v/>
      </c>
    </row>
    <row r="293" ht="15" customHeight="1" s="26">
      <c r="A293" s="38" t="n">
        <v>287</v>
      </c>
      <c r="B293" s="39" t="n"/>
      <c r="C293" s="32" t="n"/>
      <c r="D293" s="32" t="n"/>
      <c r="E293" s="40" t="n"/>
      <c r="F293" s="40" t="n"/>
      <c r="G293" s="41">
        <f>IF($D293="","",UPPER(TRIM($D293)))</f>
        <v/>
      </c>
      <c r="H293" s="41">
        <f>IF($G293="","No",IF(COUNTIF(BankKeys,$G293)&gt;0,"Yes","No"))</f>
        <v/>
      </c>
      <c r="I293" s="32" t="n"/>
      <c r="J293" s="41">
        <f>IF(AND($E293="",$F293=""),"",IF(OR($H293="Yes",$I293="Y"),"Matched",IF(N($E293)&gt;0,"Deposit not credited","Cheque not presented")))</f>
        <v/>
      </c>
    </row>
    <row r="294" ht="15" customHeight="1" s="26">
      <c r="A294" s="38" t="n">
        <v>288</v>
      </c>
      <c r="B294" s="39" t="n"/>
      <c r="C294" s="32" t="n"/>
      <c r="D294" s="32" t="n"/>
      <c r="E294" s="40" t="n"/>
      <c r="F294" s="40" t="n"/>
      <c r="G294" s="41">
        <f>IF($D294="","",UPPER(TRIM($D294)))</f>
        <v/>
      </c>
      <c r="H294" s="41">
        <f>IF($G294="","No",IF(COUNTIF(BankKeys,$G294)&gt;0,"Yes","No"))</f>
        <v/>
      </c>
      <c r="I294" s="32" t="n"/>
      <c r="J294" s="41">
        <f>IF(AND($E294="",$F294=""),"",IF(OR($H294="Yes",$I294="Y"),"Matched",IF(N($E294)&gt;0,"Deposit not credited","Cheque not presented")))</f>
        <v/>
      </c>
    </row>
    <row r="295" ht="15" customHeight="1" s="26">
      <c r="A295" s="38" t="n">
        <v>289</v>
      </c>
      <c r="B295" s="39" t="n"/>
      <c r="C295" s="32" t="n"/>
      <c r="D295" s="32" t="n"/>
      <c r="E295" s="40" t="n"/>
      <c r="F295" s="40" t="n"/>
      <c r="G295" s="41">
        <f>IF($D295="","",UPPER(TRIM($D295)))</f>
        <v/>
      </c>
      <c r="H295" s="41">
        <f>IF($G295="","No",IF(COUNTIF(BankKeys,$G295)&gt;0,"Yes","No"))</f>
        <v/>
      </c>
      <c r="I295" s="32" t="n"/>
      <c r="J295" s="41">
        <f>IF(AND($E295="",$F295=""),"",IF(OR($H295="Yes",$I295="Y"),"Matched",IF(N($E295)&gt;0,"Deposit not credited","Cheque not presented")))</f>
        <v/>
      </c>
    </row>
    <row r="296" ht="15" customHeight="1" s="26">
      <c r="A296" s="38" t="n">
        <v>290</v>
      </c>
      <c r="B296" s="39" t="n"/>
      <c r="C296" s="32" t="n"/>
      <c r="D296" s="32" t="n"/>
      <c r="E296" s="40" t="n"/>
      <c r="F296" s="40" t="n"/>
      <c r="G296" s="41">
        <f>IF($D296="","",UPPER(TRIM($D296)))</f>
        <v/>
      </c>
      <c r="H296" s="41">
        <f>IF($G296="","No",IF(COUNTIF(BankKeys,$G296)&gt;0,"Yes","No"))</f>
        <v/>
      </c>
      <c r="I296" s="32" t="n"/>
      <c r="J296" s="41">
        <f>IF(AND($E296="",$F296=""),"",IF(OR($H296="Yes",$I296="Y"),"Matched",IF(N($E296)&gt;0,"Deposit not credited","Cheque not presented")))</f>
        <v/>
      </c>
    </row>
    <row r="297" ht="15" customHeight="1" s="26">
      <c r="A297" s="38" t="n">
        <v>291</v>
      </c>
      <c r="B297" s="39" t="n"/>
      <c r="C297" s="32" t="n"/>
      <c r="D297" s="32" t="n"/>
      <c r="E297" s="40" t="n"/>
      <c r="F297" s="40" t="n"/>
      <c r="G297" s="41">
        <f>IF($D297="","",UPPER(TRIM($D297)))</f>
        <v/>
      </c>
      <c r="H297" s="41">
        <f>IF($G297="","No",IF(COUNTIF(BankKeys,$G297)&gt;0,"Yes","No"))</f>
        <v/>
      </c>
      <c r="I297" s="32" t="n"/>
      <c r="J297" s="41">
        <f>IF(AND($E297="",$F297=""),"",IF(OR($H297="Yes",$I297="Y"),"Matched",IF(N($E297)&gt;0,"Deposit not credited","Cheque not presented")))</f>
        <v/>
      </c>
    </row>
    <row r="298" ht="15" customHeight="1" s="26">
      <c r="A298" s="38" t="n">
        <v>292</v>
      </c>
      <c r="B298" s="39" t="n"/>
      <c r="C298" s="32" t="n"/>
      <c r="D298" s="32" t="n"/>
      <c r="E298" s="40" t="n"/>
      <c r="F298" s="40" t="n"/>
      <c r="G298" s="41">
        <f>IF($D298="","",UPPER(TRIM($D298)))</f>
        <v/>
      </c>
      <c r="H298" s="41">
        <f>IF($G298="","No",IF(COUNTIF(BankKeys,$G298)&gt;0,"Yes","No"))</f>
        <v/>
      </c>
      <c r="I298" s="32" t="n"/>
      <c r="J298" s="41">
        <f>IF(AND($E298="",$F298=""),"",IF(OR($H298="Yes",$I298="Y"),"Matched",IF(N($E298)&gt;0,"Deposit not credited","Cheque not presented")))</f>
        <v/>
      </c>
    </row>
    <row r="299" ht="15" customHeight="1" s="26">
      <c r="A299" s="38" t="n">
        <v>293</v>
      </c>
      <c r="B299" s="39" t="n"/>
      <c r="C299" s="32" t="n"/>
      <c r="D299" s="32" t="n"/>
      <c r="E299" s="40" t="n"/>
      <c r="F299" s="40" t="n"/>
      <c r="G299" s="41">
        <f>IF($D299="","",UPPER(TRIM($D299)))</f>
        <v/>
      </c>
      <c r="H299" s="41">
        <f>IF($G299="","No",IF(COUNTIF(BankKeys,$G299)&gt;0,"Yes","No"))</f>
        <v/>
      </c>
      <c r="I299" s="32" t="n"/>
      <c r="J299" s="41">
        <f>IF(AND($E299="",$F299=""),"",IF(OR($H299="Yes",$I299="Y"),"Matched",IF(N($E299)&gt;0,"Deposit not credited","Cheque not presented")))</f>
        <v/>
      </c>
    </row>
    <row r="300" ht="15" customHeight="1" s="26">
      <c r="A300" s="38" t="n">
        <v>294</v>
      </c>
      <c r="B300" s="39" t="n"/>
      <c r="C300" s="32" t="n"/>
      <c r="D300" s="32" t="n"/>
      <c r="E300" s="40" t="n"/>
      <c r="F300" s="40" t="n"/>
      <c r="G300" s="41">
        <f>IF($D300="","",UPPER(TRIM($D300)))</f>
        <v/>
      </c>
      <c r="H300" s="41">
        <f>IF($G300="","No",IF(COUNTIF(BankKeys,$G300)&gt;0,"Yes","No"))</f>
        <v/>
      </c>
      <c r="I300" s="32" t="n"/>
      <c r="J300" s="41">
        <f>IF(AND($E300="",$F300=""),"",IF(OR($H300="Yes",$I300="Y"),"Matched",IF(N($E300)&gt;0,"Deposit not credited","Cheque not presented")))</f>
        <v/>
      </c>
    </row>
    <row r="301" ht="15" customHeight="1" s="26">
      <c r="A301" s="38" t="n">
        <v>295</v>
      </c>
      <c r="B301" s="39" t="n"/>
      <c r="C301" s="32" t="n"/>
      <c r="D301" s="32" t="n"/>
      <c r="E301" s="40" t="n"/>
      <c r="F301" s="40" t="n"/>
      <c r="G301" s="41">
        <f>IF($D301="","",UPPER(TRIM($D301)))</f>
        <v/>
      </c>
      <c r="H301" s="41">
        <f>IF($G301="","No",IF(COUNTIF(BankKeys,$G301)&gt;0,"Yes","No"))</f>
        <v/>
      </c>
      <c r="I301" s="32" t="n"/>
      <c r="J301" s="41">
        <f>IF(AND($E301="",$F301=""),"",IF(OR($H301="Yes",$I301="Y"),"Matched",IF(N($E301)&gt;0,"Deposit not credited","Cheque not presented")))</f>
        <v/>
      </c>
    </row>
    <row r="302" ht="15" customHeight="1" s="26">
      <c r="A302" s="38" t="n">
        <v>296</v>
      </c>
      <c r="B302" s="39" t="n"/>
      <c r="C302" s="32" t="n"/>
      <c r="D302" s="32" t="n"/>
      <c r="E302" s="40" t="n"/>
      <c r="F302" s="40" t="n"/>
      <c r="G302" s="41">
        <f>IF($D302="","",UPPER(TRIM($D302)))</f>
        <v/>
      </c>
      <c r="H302" s="41">
        <f>IF($G302="","No",IF(COUNTIF(BankKeys,$G302)&gt;0,"Yes","No"))</f>
        <v/>
      </c>
      <c r="I302" s="32" t="n"/>
      <c r="J302" s="41">
        <f>IF(AND($E302="",$F302=""),"",IF(OR($H302="Yes",$I302="Y"),"Matched",IF(N($E302)&gt;0,"Deposit not credited","Cheque not presented")))</f>
        <v/>
      </c>
    </row>
    <row r="303" ht="15" customHeight="1" s="26">
      <c r="A303" s="38" t="n">
        <v>297</v>
      </c>
      <c r="B303" s="39" t="n"/>
      <c r="C303" s="32" t="n"/>
      <c r="D303" s="32" t="n"/>
      <c r="E303" s="40" t="n"/>
      <c r="F303" s="40" t="n"/>
      <c r="G303" s="41">
        <f>IF($D303="","",UPPER(TRIM($D303)))</f>
        <v/>
      </c>
      <c r="H303" s="41">
        <f>IF($G303="","No",IF(COUNTIF(BankKeys,$G303)&gt;0,"Yes","No"))</f>
        <v/>
      </c>
      <c r="I303" s="32" t="n"/>
      <c r="J303" s="41">
        <f>IF(AND($E303="",$F303=""),"",IF(OR($H303="Yes",$I303="Y"),"Matched",IF(N($E303)&gt;0,"Deposit not credited","Cheque not presented")))</f>
        <v/>
      </c>
    </row>
    <row r="304" ht="15" customHeight="1" s="26">
      <c r="A304" s="38" t="n">
        <v>298</v>
      </c>
      <c r="B304" s="39" t="n"/>
      <c r="C304" s="32" t="n"/>
      <c r="D304" s="32" t="n"/>
      <c r="E304" s="40" t="n"/>
      <c r="F304" s="40" t="n"/>
      <c r="G304" s="41">
        <f>IF($D304="","",UPPER(TRIM($D304)))</f>
        <v/>
      </c>
      <c r="H304" s="41">
        <f>IF($G304="","No",IF(COUNTIF(BankKeys,$G304)&gt;0,"Yes","No"))</f>
        <v/>
      </c>
      <c r="I304" s="32" t="n"/>
      <c r="J304" s="41">
        <f>IF(AND($E304="",$F304=""),"",IF(OR($H304="Yes",$I304="Y"),"Matched",IF(N($E304)&gt;0,"Deposit not credited","Cheque not presented")))</f>
        <v/>
      </c>
    </row>
    <row r="305" ht="15" customHeight="1" s="26">
      <c r="A305" s="38" t="n">
        <v>299</v>
      </c>
      <c r="B305" s="39" t="n"/>
      <c r="C305" s="32" t="n"/>
      <c r="D305" s="32" t="n"/>
      <c r="E305" s="40" t="n"/>
      <c r="F305" s="40" t="n"/>
      <c r="G305" s="41">
        <f>IF($D305="","",UPPER(TRIM($D305)))</f>
        <v/>
      </c>
      <c r="H305" s="41">
        <f>IF($G305="","No",IF(COUNTIF(BankKeys,$G305)&gt;0,"Yes","No"))</f>
        <v/>
      </c>
      <c r="I305" s="32" t="n"/>
      <c r="J305" s="41">
        <f>IF(AND($E305="",$F305=""),"",IF(OR($H305="Yes",$I305="Y"),"Matched",IF(N($E305)&gt;0,"Deposit not credited","Cheque not presented")))</f>
        <v/>
      </c>
    </row>
    <row r="306" ht="15" customHeight="1" s="26">
      <c r="A306" s="38" t="n">
        <v>300</v>
      </c>
      <c r="B306" s="39" t="n"/>
      <c r="C306" s="32" t="n"/>
      <c r="D306" s="32" t="n"/>
      <c r="E306" s="40" t="n"/>
      <c r="F306" s="40" t="n"/>
      <c r="G306" s="41">
        <f>IF($D306="","",UPPER(TRIM($D306)))</f>
        <v/>
      </c>
      <c r="H306" s="41">
        <f>IF($G306="","No",IF(COUNTIF(BankKeys,$G306)&gt;0,"Yes","No"))</f>
        <v/>
      </c>
      <c r="I306" s="32" t="n"/>
      <c r="J306" s="41">
        <f>IF(AND($E306="",$F306=""),"",IF(OR($H306="Yes",$I306="Y"),"Matched",IF(N($E306)&gt;0,"Deposit not credited","Cheque not presented")))</f>
        <v/>
      </c>
    </row>
    <row r="307" ht="15" customHeight="1" s="26">
      <c r="D307" s="30" t="inlineStr">
        <is>
          <t>TOTAL</t>
        </is>
      </c>
      <c r="E307" s="42">
        <f>SUM(E7:E306)</f>
        <v/>
      </c>
      <c r="F307" s="42">
        <f>SUM(F7:F306)</f>
        <v/>
      </c>
    </row>
    <row r="308"/>
    <row r="309" ht="15" customHeight="1" s="26">
      <c r="A309" s="36" t="inlineStr">
        <is>
          <t>Prepared by CA Tirumalesh Malla  |  calcguru.in  |  Bank Reconciliation Statement - FY 2026-27</t>
        </is>
      </c>
    </row>
  </sheetData>
  <sheetProtection selectLockedCells="0" selectUnlockedCells="0" sheet="1" objects="0" insertRows="1" insertHyperlinks="1" autoFilter="0" scenarios="0" formatColumns="0" deleteColumns="1" insertColumns="0" pivotTables="1" deleteRows="1" formatCells="0" formatRows="0" sort="0" password="BBBC"/>
  <mergeCells count="4">
    <mergeCell ref="A1:J1"/>
    <mergeCell ref="A309:J309"/>
    <mergeCell ref="A3:J3"/>
    <mergeCell ref="A2:J2"/>
  </mergeCells>
  <dataValidations count="1">
    <dataValidation sqref="I7:I306" showDropDown="0" showInputMessage="0" showErrorMessage="0" allowBlank="1" type="list" errorStyle="stop" operator="between">
      <formula1>"Y,N"</formula1>
      <formula2>0</formula2>
    </dataValidation>
  </dataValidations>
  <printOptions horizontalCentered="0" verticalCentered="0" headings="0" gridLines="0" gridLinesSet="1"/>
  <pageMargins left="0.75" right="0.75" top="1" bottom="1" header="0.511811023622047" footer="0.511811023622047"/>
  <pageSetup orientation="portrait" paperSize="9" scale="100" fitToHeight="1" fitToWidth="1" pageOrder="downThenOver" blackAndWhite="0" draft="0" horizontalDpi="300" verticalDpi="300" copies="1"/>
</worksheet>
</file>

<file path=xl/worksheets/sheet3.xml><?xml version="1.0" encoding="utf-8"?>
<worksheet xmlns="http://schemas.openxmlformats.org/spreadsheetml/2006/main">
  <sheetPr filterMode="0">
    <outlinePr summaryBelow="1" summaryRight="1"/>
    <pageSetUpPr fitToPage="0"/>
  </sheetPr>
  <dimension ref="A1:J309"/>
  <sheetViews>
    <sheetView showFormulas="0" showGridLines="0" showRowColHeaders="1" showZeros="1" rightToLeft="0" tabSelected="0" showOutlineSymbols="1" defaultGridColor="1" view="normal" topLeftCell="A1" colorId="64" zoomScale="100" zoomScaleNormal="100" zoomScalePageLayoutView="100" workbookViewId="0">
      <pane xSplit="0" ySplit="6" topLeftCell="A7" activePane="bottomLeft" state="frozen"/>
      <selection pane="topLeft" activeCell="A1" activeCellId="0" sqref="A1"/>
      <selection pane="bottomLeft" activeCell="A1" activeCellId="0" sqref="A1"/>
    </sheetView>
  </sheetViews>
  <sheetFormatPr baseColWidth="8" defaultColWidth="8.6796875" defaultRowHeight="15" customHeight="0" zeroHeight="0" outlineLevelRow="0"/>
  <cols>
    <col width="6" customWidth="1" style="25" min="1" max="1"/>
    <col width="12" customWidth="1" style="25" min="2" max="2"/>
    <col width="26" customWidth="1" style="25" min="3" max="3"/>
    <col width="16" customWidth="1" style="25" min="4" max="5"/>
    <col width="15" customWidth="1" style="25" min="6" max="6"/>
    <col width="16" customWidth="1" style="25" min="7" max="7"/>
    <col width="9" customWidth="1" style="25" min="8" max="8"/>
    <col width="10" customWidth="1" style="25" min="9" max="9"/>
    <col width="18" customWidth="1" style="25" min="10" max="10"/>
  </cols>
  <sheetData>
    <row r="1" ht="25.5" customHeight="1" s="26">
      <c r="A1" s="27" t="inlineStr">
        <is>
          <t>CalcGuru</t>
        </is>
      </c>
    </row>
    <row r="2" ht="19.5" customHeight="1" s="26">
      <c r="A2" s="28" t="inlineStr">
        <is>
          <t>Bank Statement (as per bank)</t>
        </is>
      </c>
    </row>
    <row r="3" ht="15.75" customHeight="1" s="26">
      <c r="A3" s="29" t="inlineStr">
        <is>
          <t>Debit = money out, Credit = money in. Auto-matched to the cash book.</t>
        </is>
      </c>
    </row>
    <row r="4"/>
    <row r="5" ht="15" customHeight="1" s="26">
      <c r="A5" s="30" t="inlineStr">
        <is>
          <t>Bank entries</t>
        </is>
      </c>
    </row>
    <row r="6" ht="30" customHeight="1" s="26">
      <c r="A6" s="37" t="inlineStr">
        <is>
          <t>S.No</t>
        </is>
      </c>
      <c r="B6" s="37" t="inlineStr">
        <is>
          <t>Date</t>
        </is>
      </c>
      <c r="C6" s="37" t="inlineStr">
        <is>
          <t>Description</t>
        </is>
      </c>
      <c r="D6" s="37" t="inlineStr">
        <is>
          <t>Cheque / Ref No</t>
        </is>
      </c>
      <c r="E6" s="37" t="inlineStr">
        <is>
          <t>Withdrawal (Debit)</t>
        </is>
      </c>
      <c r="F6" s="37" t="inlineStr">
        <is>
          <t>Deposit (Credit)</t>
        </is>
      </c>
      <c r="G6" s="37" t="inlineStr">
        <is>
          <t>Match Key</t>
        </is>
      </c>
      <c r="H6" s="37" t="inlineStr">
        <is>
          <t>In Books?</t>
        </is>
      </c>
      <c r="I6" s="37" t="inlineStr">
        <is>
          <t>Match (Y/N)</t>
        </is>
      </c>
      <c r="J6" s="37" t="inlineStr">
        <is>
          <t>Status</t>
        </is>
      </c>
    </row>
    <row r="7" ht="15" customHeight="1" s="26">
      <c r="A7" s="38" t="n">
        <v>1</v>
      </c>
      <c r="B7" s="39" t="n"/>
      <c r="C7" s="32" t="n"/>
      <c r="D7" s="32" t="n"/>
      <c r="E7" s="40" t="n"/>
      <c r="F7" s="40" t="n"/>
      <c r="G7" s="41">
        <f>IF($D7="","",UPPER(TRIM($D7)))</f>
        <v/>
      </c>
      <c r="H7" s="41">
        <f>IF($G7="","No",IF(COUNTIF(CashKeys,$G7)&gt;0,"Yes","No"))</f>
        <v/>
      </c>
      <c r="I7" s="32" t="n"/>
      <c r="J7" s="41">
        <f>IF(AND($E7="",$F7=""),"",IF(OR($H7="Yes",$I7="Y"),"Matched",IF(N($F7)&gt;0,"Credit not in books","Debit not in books")))</f>
        <v/>
      </c>
    </row>
    <row r="8" ht="15" customHeight="1" s="26">
      <c r="A8" s="38" t="n">
        <v>2</v>
      </c>
      <c r="B8" s="39" t="n"/>
      <c r="C8" s="32" t="n"/>
      <c r="D8" s="32" t="n"/>
      <c r="E8" s="40" t="n"/>
      <c r="F8" s="40" t="n"/>
      <c r="G8" s="41">
        <f>IF($D8="","",UPPER(TRIM($D8)))</f>
        <v/>
      </c>
      <c r="H8" s="41">
        <f>IF($G8="","No",IF(COUNTIF(CashKeys,$G8)&gt;0,"Yes","No"))</f>
        <v/>
      </c>
      <c r="I8" s="32" t="n"/>
      <c r="J8" s="41">
        <f>IF(AND($E8="",$F8=""),"",IF(OR($H8="Yes",$I8="Y"),"Matched",IF(N($F8)&gt;0,"Credit not in books","Debit not in books")))</f>
        <v/>
      </c>
    </row>
    <row r="9" ht="15" customHeight="1" s="26">
      <c r="A9" s="38" t="n">
        <v>3</v>
      </c>
      <c r="B9" s="39" t="n"/>
      <c r="C9" s="32" t="n"/>
      <c r="D9" s="32" t="n"/>
      <c r="E9" s="40" t="n"/>
      <c r="F9" s="40" t="n"/>
      <c r="G9" s="41">
        <f>IF($D9="","",UPPER(TRIM($D9)))</f>
        <v/>
      </c>
      <c r="H9" s="41">
        <f>IF($G9="","No",IF(COUNTIF(CashKeys,$G9)&gt;0,"Yes","No"))</f>
        <v/>
      </c>
      <c r="I9" s="32" t="n"/>
      <c r="J9" s="41">
        <f>IF(AND($E9="",$F9=""),"",IF(OR($H9="Yes",$I9="Y"),"Matched",IF(N($F9)&gt;0,"Credit not in books","Debit not in books")))</f>
        <v/>
      </c>
    </row>
    <row r="10" ht="15" customHeight="1" s="26">
      <c r="A10" s="38" t="n">
        <v>4</v>
      </c>
      <c r="B10" s="39" t="n"/>
      <c r="C10" s="32" t="n"/>
      <c r="D10" s="32" t="n"/>
      <c r="E10" s="40" t="n"/>
      <c r="F10" s="40" t="n"/>
      <c r="G10" s="41">
        <f>IF($D10="","",UPPER(TRIM($D10)))</f>
        <v/>
      </c>
      <c r="H10" s="41">
        <f>IF($G10="","No",IF(COUNTIF(CashKeys,$G10)&gt;0,"Yes","No"))</f>
        <v/>
      </c>
      <c r="I10" s="32" t="n"/>
      <c r="J10" s="41">
        <f>IF(AND($E10="",$F10=""),"",IF(OR($H10="Yes",$I10="Y"),"Matched",IF(N($F10)&gt;0,"Credit not in books","Debit not in books")))</f>
        <v/>
      </c>
    </row>
    <row r="11" ht="15" customHeight="1" s="26">
      <c r="A11" s="38" t="n">
        <v>5</v>
      </c>
      <c r="B11" s="39" t="n"/>
      <c r="C11" s="32" t="n"/>
      <c r="D11" s="32" t="n"/>
      <c r="E11" s="40" t="n"/>
      <c r="F11" s="40" t="n"/>
      <c r="G11" s="41">
        <f>IF($D11="","",UPPER(TRIM($D11)))</f>
        <v/>
      </c>
      <c r="H11" s="41">
        <f>IF($G11="","No",IF(COUNTIF(CashKeys,$G11)&gt;0,"Yes","No"))</f>
        <v/>
      </c>
      <c r="I11" s="32" t="n"/>
      <c r="J11" s="41">
        <f>IF(AND($E11="",$F11=""),"",IF(OR($H11="Yes",$I11="Y"),"Matched",IF(N($F11)&gt;0,"Credit not in books","Debit not in books")))</f>
        <v/>
      </c>
    </row>
    <row r="12" ht="15" customHeight="1" s="26">
      <c r="A12" s="38" t="n">
        <v>6</v>
      </c>
      <c r="B12" s="39" t="n"/>
      <c r="C12" s="32" t="n"/>
      <c r="D12" s="32" t="n"/>
      <c r="E12" s="40" t="n"/>
      <c r="F12" s="40" t="n"/>
      <c r="G12" s="41">
        <f>IF($D12="","",UPPER(TRIM($D12)))</f>
        <v/>
      </c>
      <c r="H12" s="41">
        <f>IF($G12="","No",IF(COUNTIF(CashKeys,$G12)&gt;0,"Yes","No"))</f>
        <v/>
      </c>
      <c r="I12" s="32" t="n"/>
      <c r="J12" s="41">
        <f>IF(AND($E12="",$F12=""),"",IF(OR($H12="Yes",$I12="Y"),"Matched",IF(N($F12)&gt;0,"Credit not in books","Debit not in books")))</f>
        <v/>
      </c>
    </row>
    <row r="13" ht="15" customHeight="1" s="26">
      <c r="A13" s="38" t="n">
        <v>7</v>
      </c>
      <c r="B13" s="39" t="n"/>
      <c r="C13" s="32" t="n"/>
      <c r="D13" s="32" t="n"/>
      <c r="E13" s="40" t="n"/>
      <c r="F13" s="40" t="n"/>
      <c r="G13" s="41">
        <f>IF($D13="","",UPPER(TRIM($D13)))</f>
        <v/>
      </c>
      <c r="H13" s="41">
        <f>IF($G13="","No",IF(COUNTIF(CashKeys,$G13)&gt;0,"Yes","No"))</f>
        <v/>
      </c>
      <c r="I13" s="32" t="n"/>
      <c r="J13" s="41">
        <f>IF(AND($E13="",$F13=""),"",IF(OR($H13="Yes",$I13="Y"),"Matched",IF(N($F13)&gt;0,"Credit not in books","Debit not in books")))</f>
        <v/>
      </c>
    </row>
    <row r="14" ht="15" customHeight="1" s="26">
      <c r="A14" s="38" t="n">
        <v>8</v>
      </c>
      <c r="B14" s="39" t="n"/>
      <c r="C14" s="32" t="n"/>
      <c r="D14" s="32" t="n"/>
      <c r="E14" s="40" t="n"/>
      <c r="F14" s="40" t="n"/>
      <c r="G14" s="41">
        <f>IF($D14="","",UPPER(TRIM($D14)))</f>
        <v/>
      </c>
      <c r="H14" s="41">
        <f>IF($G14="","No",IF(COUNTIF(CashKeys,$G14)&gt;0,"Yes","No"))</f>
        <v/>
      </c>
      <c r="I14" s="32" t="n"/>
      <c r="J14" s="41">
        <f>IF(AND($E14="",$F14=""),"",IF(OR($H14="Yes",$I14="Y"),"Matched",IF(N($F14)&gt;0,"Credit not in books","Debit not in books")))</f>
        <v/>
      </c>
    </row>
    <row r="15" ht="15" customHeight="1" s="26">
      <c r="A15" s="38" t="n">
        <v>9</v>
      </c>
      <c r="B15" s="39" t="n"/>
      <c r="C15" s="32" t="n"/>
      <c r="D15" s="32" t="n"/>
      <c r="E15" s="40" t="n"/>
      <c r="F15" s="40" t="n"/>
      <c r="G15" s="41">
        <f>IF($D15="","",UPPER(TRIM($D15)))</f>
        <v/>
      </c>
      <c r="H15" s="41">
        <f>IF($G15="","No",IF(COUNTIF(CashKeys,$G15)&gt;0,"Yes","No"))</f>
        <v/>
      </c>
      <c r="I15" s="32" t="n"/>
      <c r="J15" s="41">
        <f>IF(AND($E15="",$F15=""),"",IF(OR($H15="Yes",$I15="Y"),"Matched",IF(N($F15)&gt;0,"Credit not in books","Debit not in books")))</f>
        <v/>
      </c>
    </row>
    <row r="16" ht="15" customHeight="1" s="26">
      <c r="A16" s="38" t="n">
        <v>10</v>
      </c>
      <c r="B16" s="39" t="n"/>
      <c r="C16" s="32" t="n"/>
      <c r="D16" s="32" t="n"/>
      <c r="E16" s="40" t="n"/>
      <c r="F16" s="40" t="n"/>
      <c r="G16" s="41">
        <f>IF($D16="","",UPPER(TRIM($D16)))</f>
        <v/>
      </c>
      <c r="H16" s="41">
        <f>IF($G16="","No",IF(COUNTIF(CashKeys,$G16)&gt;0,"Yes","No"))</f>
        <v/>
      </c>
      <c r="I16" s="32" t="n"/>
      <c r="J16" s="41">
        <f>IF(AND($E16="",$F16=""),"",IF(OR($H16="Yes",$I16="Y"),"Matched",IF(N($F16)&gt;0,"Credit not in books","Debit not in books")))</f>
        <v/>
      </c>
    </row>
    <row r="17" ht="15" customHeight="1" s="26">
      <c r="A17" s="38" t="n">
        <v>11</v>
      </c>
      <c r="B17" s="39" t="n"/>
      <c r="C17" s="32" t="n"/>
      <c r="D17" s="32" t="n"/>
      <c r="E17" s="40" t="n"/>
      <c r="F17" s="40" t="n"/>
      <c r="G17" s="41">
        <f>IF($D17="","",UPPER(TRIM($D17)))</f>
        <v/>
      </c>
      <c r="H17" s="41">
        <f>IF($G17="","No",IF(COUNTIF(CashKeys,$G17)&gt;0,"Yes","No"))</f>
        <v/>
      </c>
      <c r="I17" s="32" t="n"/>
      <c r="J17" s="41">
        <f>IF(AND($E17="",$F17=""),"",IF(OR($H17="Yes",$I17="Y"),"Matched",IF(N($F17)&gt;0,"Credit not in books","Debit not in books")))</f>
        <v/>
      </c>
    </row>
    <row r="18" ht="15" customHeight="1" s="26">
      <c r="A18" s="38" t="n">
        <v>12</v>
      </c>
      <c r="B18" s="39" t="n"/>
      <c r="C18" s="32" t="n"/>
      <c r="D18" s="32" t="n"/>
      <c r="E18" s="40" t="n"/>
      <c r="F18" s="40" t="n"/>
      <c r="G18" s="41">
        <f>IF($D18="","",UPPER(TRIM($D18)))</f>
        <v/>
      </c>
      <c r="H18" s="41">
        <f>IF($G18="","No",IF(COUNTIF(CashKeys,$G18)&gt;0,"Yes","No"))</f>
        <v/>
      </c>
      <c r="I18" s="32" t="n"/>
      <c r="J18" s="41">
        <f>IF(AND($E18="",$F18=""),"",IF(OR($H18="Yes",$I18="Y"),"Matched",IF(N($F18)&gt;0,"Credit not in books","Debit not in books")))</f>
        <v/>
      </c>
    </row>
    <row r="19" ht="15" customHeight="1" s="26">
      <c r="A19" s="38" t="n">
        <v>13</v>
      </c>
      <c r="B19" s="39" t="n"/>
      <c r="C19" s="32" t="n"/>
      <c r="D19" s="32" t="n"/>
      <c r="E19" s="40" t="n"/>
      <c r="F19" s="40" t="n"/>
      <c r="G19" s="41">
        <f>IF($D19="","",UPPER(TRIM($D19)))</f>
        <v/>
      </c>
      <c r="H19" s="41">
        <f>IF($G19="","No",IF(COUNTIF(CashKeys,$G19)&gt;0,"Yes","No"))</f>
        <v/>
      </c>
      <c r="I19" s="32" t="n"/>
      <c r="J19" s="41">
        <f>IF(AND($E19="",$F19=""),"",IF(OR($H19="Yes",$I19="Y"),"Matched",IF(N($F19)&gt;0,"Credit not in books","Debit not in books")))</f>
        <v/>
      </c>
    </row>
    <row r="20" ht="15" customHeight="1" s="26">
      <c r="A20" s="38" t="n">
        <v>14</v>
      </c>
      <c r="B20" s="39" t="n"/>
      <c r="C20" s="32" t="n"/>
      <c r="D20" s="32" t="n"/>
      <c r="E20" s="40" t="n"/>
      <c r="F20" s="40" t="n"/>
      <c r="G20" s="41">
        <f>IF($D20="","",UPPER(TRIM($D20)))</f>
        <v/>
      </c>
      <c r="H20" s="41">
        <f>IF($G20="","No",IF(COUNTIF(CashKeys,$G20)&gt;0,"Yes","No"))</f>
        <v/>
      </c>
      <c r="I20" s="32" t="n"/>
      <c r="J20" s="41">
        <f>IF(AND($E20="",$F20=""),"",IF(OR($H20="Yes",$I20="Y"),"Matched",IF(N($F20)&gt;0,"Credit not in books","Debit not in books")))</f>
        <v/>
      </c>
    </row>
    <row r="21" ht="15" customHeight="1" s="26">
      <c r="A21" s="38" t="n">
        <v>15</v>
      </c>
      <c r="B21" s="39" t="n"/>
      <c r="C21" s="32" t="n"/>
      <c r="D21" s="32" t="n"/>
      <c r="E21" s="40" t="n"/>
      <c r="F21" s="40" t="n"/>
      <c r="G21" s="41">
        <f>IF($D21="","",UPPER(TRIM($D21)))</f>
        <v/>
      </c>
      <c r="H21" s="41">
        <f>IF($G21="","No",IF(COUNTIF(CashKeys,$G21)&gt;0,"Yes","No"))</f>
        <v/>
      </c>
      <c r="I21" s="32" t="n"/>
      <c r="J21" s="41">
        <f>IF(AND($E21="",$F21=""),"",IF(OR($H21="Yes",$I21="Y"),"Matched",IF(N($F21)&gt;0,"Credit not in books","Debit not in books")))</f>
        <v/>
      </c>
    </row>
    <row r="22" ht="15" customHeight="1" s="26">
      <c r="A22" s="38" t="n">
        <v>16</v>
      </c>
      <c r="B22" s="39" t="n"/>
      <c r="C22" s="32" t="n"/>
      <c r="D22" s="32" t="n"/>
      <c r="E22" s="40" t="n"/>
      <c r="F22" s="40" t="n"/>
      <c r="G22" s="41">
        <f>IF($D22="","",UPPER(TRIM($D22)))</f>
        <v/>
      </c>
      <c r="H22" s="41">
        <f>IF($G22="","No",IF(COUNTIF(CashKeys,$G22)&gt;0,"Yes","No"))</f>
        <v/>
      </c>
      <c r="I22" s="32" t="n"/>
      <c r="J22" s="41">
        <f>IF(AND($E22="",$F22=""),"",IF(OR($H22="Yes",$I22="Y"),"Matched",IF(N($F22)&gt;0,"Credit not in books","Debit not in books")))</f>
        <v/>
      </c>
    </row>
    <row r="23" ht="15" customHeight="1" s="26">
      <c r="A23" s="38" t="n">
        <v>17</v>
      </c>
      <c r="B23" s="39" t="n"/>
      <c r="C23" s="32" t="n"/>
      <c r="D23" s="32" t="n"/>
      <c r="E23" s="40" t="n"/>
      <c r="F23" s="40" t="n"/>
      <c r="G23" s="41">
        <f>IF($D23="","",UPPER(TRIM($D23)))</f>
        <v/>
      </c>
      <c r="H23" s="41">
        <f>IF($G23="","No",IF(COUNTIF(CashKeys,$G23)&gt;0,"Yes","No"))</f>
        <v/>
      </c>
      <c r="I23" s="32" t="n"/>
      <c r="J23" s="41">
        <f>IF(AND($E23="",$F23=""),"",IF(OR($H23="Yes",$I23="Y"),"Matched",IF(N($F23)&gt;0,"Credit not in books","Debit not in books")))</f>
        <v/>
      </c>
    </row>
    <row r="24" ht="15" customHeight="1" s="26">
      <c r="A24" s="38" t="n">
        <v>18</v>
      </c>
      <c r="B24" s="39" t="n"/>
      <c r="C24" s="32" t="n"/>
      <c r="D24" s="32" t="n"/>
      <c r="E24" s="40" t="n"/>
      <c r="F24" s="40" t="n"/>
      <c r="G24" s="41">
        <f>IF($D24="","",UPPER(TRIM($D24)))</f>
        <v/>
      </c>
      <c r="H24" s="41">
        <f>IF($G24="","No",IF(COUNTIF(CashKeys,$G24)&gt;0,"Yes","No"))</f>
        <v/>
      </c>
      <c r="I24" s="32" t="n"/>
      <c r="J24" s="41">
        <f>IF(AND($E24="",$F24=""),"",IF(OR($H24="Yes",$I24="Y"),"Matched",IF(N($F24)&gt;0,"Credit not in books","Debit not in books")))</f>
        <v/>
      </c>
    </row>
    <row r="25" ht="15" customHeight="1" s="26">
      <c r="A25" s="38" t="n">
        <v>19</v>
      </c>
      <c r="B25" s="39" t="n"/>
      <c r="C25" s="32" t="n"/>
      <c r="D25" s="32" t="n"/>
      <c r="E25" s="40" t="n"/>
      <c r="F25" s="40" t="n"/>
      <c r="G25" s="41">
        <f>IF($D25="","",UPPER(TRIM($D25)))</f>
        <v/>
      </c>
      <c r="H25" s="41">
        <f>IF($G25="","No",IF(COUNTIF(CashKeys,$G25)&gt;0,"Yes","No"))</f>
        <v/>
      </c>
      <c r="I25" s="32" t="n"/>
      <c r="J25" s="41">
        <f>IF(AND($E25="",$F25=""),"",IF(OR($H25="Yes",$I25="Y"),"Matched",IF(N($F25)&gt;0,"Credit not in books","Debit not in books")))</f>
        <v/>
      </c>
    </row>
    <row r="26" ht="15" customHeight="1" s="26">
      <c r="A26" s="38" t="n">
        <v>20</v>
      </c>
      <c r="B26" s="39" t="n"/>
      <c r="C26" s="32" t="n"/>
      <c r="D26" s="32" t="n"/>
      <c r="E26" s="40" t="n"/>
      <c r="F26" s="40" t="n"/>
      <c r="G26" s="41">
        <f>IF($D26="","",UPPER(TRIM($D26)))</f>
        <v/>
      </c>
      <c r="H26" s="41">
        <f>IF($G26="","No",IF(COUNTIF(CashKeys,$G26)&gt;0,"Yes","No"))</f>
        <v/>
      </c>
      <c r="I26" s="32" t="n"/>
      <c r="J26" s="41">
        <f>IF(AND($E26="",$F26=""),"",IF(OR($H26="Yes",$I26="Y"),"Matched",IF(N($F26)&gt;0,"Credit not in books","Debit not in books")))</f>
        <v/>
      </c>
    </row>
    <row r="27" ht="15" customHeight="1" s="26">
      <c r="A27" s="38" t="n">
        <v>21</v>
      </c>
      <c r="B27" s="39" t="n"/>
      <c r="C27" s="32" t="n"/>
      <c r="D27" s="32" t="n"/>
      <c r="E27" s="40" t="n"/>
      <c r="F27" s="40" t="n"/>
      <c r="G27" s="41">
        <f>IF($D27="","",UPPER(TRIM($D27)))</f>
        <v/>
      </c>
      <c r="H27" s="41">
        <f>IF($G27="","No",IF(COUNTIF(CashKeys,$G27)&gt;0,"Yes","No"))</f>
        <v/>
      </c>
      <c r="I27" s="32" t="n"/>
      <c r="J27" s="41">
        <f>IF(AND($E27="",$F27=""),"",IF(OR($H27="Yes",$I27="Y"),"Matched",IF(N($F27)&gt;0,"Credit not in books","Debit not in books")))</f>
        <v/>
      </c>
    </row>
    <row r="28" ht="15" customHeight="1" s="26">
      <c r="A28" s="38" t="n">
        <v>22</v>
      </c>
      <c r="B28" s="39" t="n"/>
      <c r="C28" s="32" t="n"/>
      <c r="D28" s="32" t="n"/>
      <c r="E28" s="40" t="n"/>
      <c r="F28" s="40" t="n"/>
      <c r="G28" s="41">
        <f>IF($D28="","",UPPER(TRIM($D28)))</f>
        <v/>
      </c>
      <c r="H28" s="41">
        <f>IF($G28="","No",IF(COUNTIF(CashKeys,$G28)&gt;0,"Yes","No"))</f>
        <v/>
      </c>
      <c r="I28" s="32" t="n"/>
      <c r="J28" s="41">
        <f>IF(AND($E28="",$F28=""),"",IF(OR($H28="Yes",$I28="Y"),"Matched",IF(N($F28)&gt;0,"Credit not in books","Debit not in books")))</f>
        <v/>
      </c>
    </row>
    <row r="29" ht="15" customHeight="1" s="26">
      <c r="A29" s="38" t="n">
        <v>23</v>
      </c>
      <c r="B29" s="39" t="n"/>
      <c r="C29" s="32" t="n"/>
      <c r="D29" s="32" t="n"/>
      <c r="E29" s="40" t="n"/>
      <c r="F29" s="40" t="n"/>
      <c r="G29" s="41">
        <f>IF($D29="","",UPPER(TRIM($D29)))</f>
        <v/>
      </c>
      <c r="H29" s="41">
        <f>IF($G29="","No",IF(COUNTIF(CashKeys,$G29)&gt;0,"Yes","No"))</f>
        <v/>
      </c>
      <c r="I29" s="32" t="n"/>
      <c r="J29" s="41">
        <f>IF(AND($E29="",$F29=""),"",IF(OR($H29="Yes",$I29="Y"),"Matched",IF(N($F29)&gt;0,"Credit not in books","Debit not in books")))</f>
        <v/>
      </c>
    </row>
    <row r="30" ht="15" customHeight="1" s="26">
      <c r="A30" s="38" t="n">
        <v>24</v>
      </c>
      <c r="B30" s="39" t="n"/>
      <c r="C30" s="32" t="n"/>
      <c r="D30" s="32" t="n"/>
      <c r="E30" s="40" t="n"/>
      <c r="F30" s="40" t="n"/>
      <c r="G30" s="41">
        <f>IF($D30="","",UPPER(TRIM($D30)))</f>
        <v/>
      </c>
      <c r="H30" s="41">
        <f>IF($G30="","No",IF(COUNTIF(CashKeys,$G30)&gt;0,"Yes","No"))</f>
        <v/>
      </c>
      <c r="I30" s="32" t="n"/>
      <c r="J30" s="41">
        <f>IF(AND($E30="",$F30=""),"",IF(OR($H30="Yes",$I30="Y"),"Matched",IF(N($F30)&gt;0,"Credit not in books","Debit not in books")))</f>
        <v/>
      </c>
    </row>
    <row r="31" ht="15" customHeight="1" s="26">
      <c r="A31" s="38" t="n">
        <v>25</v>
      </c>
      <c r="B31" s="39" t="n"/>
      <c r="C31" s="32" t="n"/>
      <c r="D31" s="32" t="n"/>
      <c r="E31" s="40" t="n"/>
      <c r="F31" s="40" t="n"/>
      <c r="G31" s="41">
        <f>IF($D31="","",UPPER(TRIM($D31)))</f>
        <v/>
      </c>
      <c r="H31" s="41">
        <f>IF($G31="","No",IF(COUNTIF(CashKeys,$G31)&gt;0,"Yes","No"))</f>
        <v/>
      </c>
      <c r="I31" s="32" t="n"/>
      <c r="J31" s="41">
        <f>IF(AND($E31="",$F31=""),"",IF(OR($H31="Yes",$I31="Y"),"Matched",IF(N($F31)&gt;0,"Credit not in books","Debit not in books")))</f>
        <v/>
      </c>
    </row>
    <row r="32" ht="15" customHeight="1" s="26">
      <c r="A32" s="38" t="n">
        <v>26</v>
      </c>
      <c r="B32" s="39" t="n"/>
      <c r="C32" s="32" t="n"/>
      <c r="D32" s="32" t="n"/>
      <c r="E32" s="40" t="n"/>
      <c r="F32" s="40" t="n"/>
      <c r="G32" s="41">
        <f>IF($D32="","",UPPER(TRIM($D32)))</f>
        <v/>
      </c>
      <c r="H32" s="41">
        <f>IF($G32="","No",IF(COUNTIF(CashKeys,$G32)&gt;0,"Yes","No"))</f>
        <v/>
      </c>
      <c r="I32" s="32" t="n"/>
      <c r="J32" s="41">
        <f>IF(AND($E32="",$F32=""),"",IF(OR($H32="Yes",$I32="Y"),"Matched",IF(N($F32)&gt;0,"Credit not in books","Debit not in books")))</f>
        <v/>
      </c>
    </row>
    <row r="33" ht="15" customHeight="1" s="26">
      <c r="A33" s="38" t="n">
        <v>27</v>
      </c>
      <c r="B33" s="39" t="n"/>
      <c r="C33" s="32" t="n"/>
      <c r="D33" s="32" t="n"/>
      <c r="E33" s="40" t="n"/>
      <c r="F33" s="40" t="n"/>
      <c r="G33" s="41">
        <f>IF($D33="","",UPPER(TRIM($D33)))</f>
        <v/>
      </c>
      <c r="H33" s="41">
        <f>IF($G33="","No",IF(COUNTIF(CashKeys,$G33)&gt;0,"Yes","No"))</f>
        <v/>
      </c>
      <c r="I33" s="32" t="n"/>
      <c r="J33" s="41">
        <f>IF(AND($E33="",$F33=""),"",IF(OR($H33="Yes",$I33="Y"),"Matched",IF(N($F33)&gt;0,"Credit not in books","Debit not in books")))</f>
        <v/>
      </c>
    </row>
    <row r="34" ht="15" customHeight="1" s="26">
      <c r="A34" s="38" t="n">
        <v>28</v>
      </c>
      <c r="B34" s="39" t="n"/>
      <c r="C34" s="32" t="n"/>
      <c r="D34" s="32" t="n"/>
      <c r="E34" s="40" t="n"/>
      <c r="F34" s="40" t="n"/>
      <c r="G34" s="41">
        <f>IF($D34="","",UPPER(TRIM($D34)))</f>
        <v/>
      </c>
      <c r="H34" s="41">
        <f>IF($G34="","No",IF(COUNTIF(CashKeys,$G34)&gt;0,"Yes","No"))</f>
        <v/>
      </c>
      <c r="I34" s="32" t="n"/>
      <c r="J34" s="41">
        <f>IF(AND($E34="",$F34=""),"",IF(OR($H34="Yes",$I34="Y"),"Matched",IF(N($F34)&gt;0,"Credit not in books","Debit not in books")))</f>
        <v/>
      </c>
    </row>
    <row r="35" ht="15" customHeight="1" s="26">
      <c r="A35" s="38" t="n">
        <v>29</v>
      </c>
      <c r="B35" s="39" t="n"/>
      <c r="C35" s="32" t="n"/>
      <c r="D35" s="32" t="n"/>
      <c r="E35" s="40" t="n"/>
      <c r="F35" s="40" t="n"/>
      <c r="G35" s="41">
        <f>IF($D35="","",UPPER(TRIM($D35)))</f>
        <v/>
      </c>
      <c r="H35" s="41">
        <f>IF($G35="","No",IF(COUNTIF(CashKeys,$G35)&gt;0,"Yes","No"))</f>
        <v/>
      </c>
      <c r="I35" s="32" t="n"/>
      <c r="J35" s="41">
        <f>IF(AND($E35="",$F35=""),"",IF(OR($H35="Yes",$I35="Y"),"Matched",IF(N($F35)&gt;0,"Credit not in books","Debit not in books")))</f>
        <v/>
      </c>
    </row>
    <row r="36" ht="15" customHeight="1" s="26">
      <c r="A36" s="38" t="n">
        <v>30</v>
      </c>
      <c r="B36" s="39" t="n"/>
      <c r="C36" s="32" t="n"/>
      <c r="D36" s="32" t="n"/>
      <c r="E36" s="40" t="n"/>
      <c r="F36" s="40" t="n"/>
      <c r="G36" s="41">
        <f>IF($D36="","",UPPER(TRIM($D36)))</f>
        <v/>
      </c>
      <c r="H36" s="41">
        <f>IF($G36="","No",IF(COUNTIF(CashKeys,$G36)&gt;0,"Yes","No"))</f>
        <v/>
      </c>
      <c r="I36" s="32" t="n"/>
      <c r="J36" s="41">
        <f>IF(AND($E36="",$F36=""),"",IF(OR($H36="Yes",$I36="Y"),"Matched",IF(N($F36)&gt;0,"Credit not in books","Debit not in books")))</f>
        <v/>
      </c>
    </row>
    <row r="37" ht="15" customHeight="1" s="26">
      <c r="A37" s="38" t="n">
        <v>31</v>
      </c>
      <c r="B37" s="39" t="n"/>
      <c r="C37" s="32" t="n"/>
      <c r="D37" s="32" t="n"/>
      <c r="E37" s="40" t="n"/>
      <c r="F37" s="40" t="n"/>
      <c r="G37" s="41">
        <f>IF($D37="","",UPPER(TRIM($D37)))</f>
        <v/>
      </c>
      <c r="H37" s="41">
        <f>IF($G37="","No",IF(COUNTIF(CashKeys,$G37)&gt;0,"Yes","No"))</f>
        <v/>
      </c>
      <c r="I37" s="32" t="n"/>
      <c r="J37" s="41">
        <f>IF(AND($E37="",$F37=""),"",IF(OR($H37="Yes",$I37="Y"),"Matched",IF(N($F37)&gt;0,"Credit not in books","Debit not in books")))</f>
        <v/>
      </c>
    </row>
    <row r="38" ht="15" customHeight="1" s="26">
      <c r="A38" s="38" t="n">
        <v>32</v>
      </c>
      <c r="B38" s="39" t="n"/>
      <c r="C38" s="32" t="n"/>
      <c r="D38" s="32" t="n"/>
      <c r="E38" s="40" t="n"/>
      <c r="F38" s="40" t="n"/>
      <c r="G38" s="41">
        <f>IF($D38="","",UPPER(TRIM($D38)))</f>
        <v/>
      </c>
      <c r="H38" s="41">
        <f>IF($G38="","No",IF(COUNTIF(CashKeys,$G38)&gt;0,"Yes","No"))</f>
        <v/>
      </c>
      <c r="I38" s="32" t="n"/>
      <c r="J38" s="41">
        <f>IF(AND($E38="",$F38=""),"",IF(OR($H38="Yes",$I38="Y"),"Matched",IF(N($F38)&gt;0,"Credit not in books","Debit not in books")))</f>
        <v/>
      </c>
    </row>
    <row r="39" ht="15" customHeight="1" s="26">
      <c r="A39" s="38" t="n">
        <v>33</v>
      </c>
      <c r="B39" s="39" t="n"/>
      <c r="C39" s="32" t="n"/>
      <c r="D39" s="32" t="n"/>
      <c r="E39" s="40" t="n"/>
      <c r="F39" s="40" t="n"/>
      <c r="G39" s="41">
        <f>IF($D39="","",UPPER(TRIM($D39)))</f>
        <v/>
      </c>
      <c r="H39" s="41">
        <f>IF($G39="","No",IF(COUNTIF(CashKeys,$G39)&gt;0,"Yes","No"))</f>
        <v/>
      </c>
      <c r="I39" s="32" t="n"/>
      <c r="J39" s="41">
        <f>IF(AND($E39="",$F39=""),"",IF(OR($H39="Yes",$I39="Y"),"Matched",IF(N($F39)&gt;0,"Credit not in books","Debit not in books")))</f>
        <v/>
      </c>
    </row>
    <row r="40" ht="15" customHeight="1" s="26">
      <c r="A40" s="38" t="n">
        <v>34</v>
      </c>
      <c r="B40" s="39" t="n"/>
      <c r="C40" s="32" t="n"/>
      <c r="D40" s="32" t="n"/>
      <c r="E40" s="40" t="n"/>
      <c r="F40" s="40" t="n"/>
      <c r="G40" s="41">
        <f>IF($D40="","",UPPER(TRIM($D40)))</f>
        <v/>
      </c>
      <c r="H40" s="41">
        <f>IF($G40="","No",IF(COUNTIF(CashKeys,$G40)&gt;0,"Yes","No"))</f>
        <v/>
      </c>
      <c r="I40" s="32" t="n"/>
      <c r="J40" s="41">
        <f>IF(AND($E40="",$F40=""),"",IF(OR($H40="Yes",$I40="Y"),"Matched",IF(N($F40)&gt;0,"Credit not in books","Debit not in books")))</f>
        <v/>
      </c>
    </row>
    <row r="41" ht="15" customHeight="1" s="26">
      <c r="A41" s="38" t="n">
        <v>35</v>
      </c>
      <c r="B41" s="39" t="n"/>
      <c r="C41" s="32" t="n"/>
      <c r="D41" s="32" t="n"/>
      <c r="E41" s="40" t="n"/>
      <c r="F41" s="40" t="n"/>
      <c r="G41" s="41">
        <f>IF($D41="","",UPPER(TRIM($D41)))</f>
        <v/>
      </c>
      <c r="H41" s="41">
        <f>IF($G41="","No",IF(COUNTIF(CashKeys,$G41)&gt;0,"Yes","No"))</f>
        <v/>
      </c>
      <c r="I41" s="32" t="n"/>
      <c r="J41" s="41">
        <f>IF(AND($E41="",$F41=""),"",IF(OR($H41="Yes",$I41="Y"),"Matched",IF(N($F41)&gt;0,"Credit not in books","Debit not in books")))</f>
        <v/>
      </c>
    </row>
    <row r="42" ht="15" customHeight="1" s="26">
      <c r="A42" s="38" t="n">
        <v>36</v>
      </c>
      <c r="B42" s="39" t="n"/>
      <c r="C42" s="32" t="n"/>
      <c r="D42" s="32" t="n"/>
      <c r="E42" s="40" t="n"/>
      <c r="F42" s="40" t="n"/>
      <c r="G42" s="41">
        <f>IF($D42="","",UPPER(TRIM($D42)))</f>
        <v/>
      </c>
      <c r="H42" s="41">
        <f>IF($G42="","No",IF(COUNTIF(CashKeys,$G42)&gt;0,"Yes","No"))</f>
        <v/>
      </c>
      <c r="I42" s="32" t="n"/>
      <c r="J42" s="41">
        <f>IF(AND($E42="",$F42=""),"",IF(OR($H42="Yes",$I42="Y"),"Matched",IF(N($F42)&gt;0,"Credit not in books","Debit not in books")))</f>
        <v/>
      </c>
    </row>
    <row r="43" ht="15" customHeight="1" s="26">
      <c r="A43" s="38" t="n">
        <v>37</v>
      </c>
      <c r="B43" s="39" t="n"/>
      <c r="C43" s="32" t="n"/>
      <c r="D43" s="32" t="n"/>
      <c r="E43" s="40" t="n"/>
      <c r="F43" s="40" t="n"/>
      <c r="G43" s="41">
        <f>IF($D43="","",UPPER(TRIM($D43)))</f>
        <v/>
      </c>
      <c r="H43" s="41">
        <f>IF($G43="","No",IF(COUNTIF(CashKeys,$G43)&gt;0,"Yes","No"))</f>
        <v/>
      </c>
      <c r="I43" s="32" t="n"/>
      <c r="J43" s="41">
        <f>IF(AND($E43="",$F43=""),"",IF(OR($H43="Yes",$I43="Y"),"Matched",IF(N($F43)&gt;0,"Credit not in books","Debit not in books")))</f>
        <v/>
      </c>
    </row>
    <row r="44" ht="15" customHeight="1" s="26">
      <c r="A44" s="38" t="n">
        <v>38</v>
      </c>
      <c r="B44" s="39" t="n"/>
      <c r="C44" s="32" t="n"/>
      <c r="D44" s="32" t="n"/>
      <c r="E44" s="40" t="n"/>
      <c r="F44" s="40" t="n"/>
      <c r="G44" s="41">
        <f>IF($D44="","",UPPER(TRIM($D44)))</f>
        <v/>
      </c>
      <c r="H44" s="41">
        <f>IF($G44="","No",IF(COUNTIF(CashKeys,$G44)&gt;0,"Yes","No"))</f>
        <v/>
      </c>
      <c r="I44" s="32" t="n"/>
      <c r="J44" s="41">
        <f>IF(AND($E44="",$F44=""),"",IF(OR($H44="Yes",$I44="Y"),"Matched",IF(N($F44)&gt;0,"Credit not in books","Debit not in books")))</f>
        <v/>
      </c>
    </row>
    <row r="45" ht="15" customHeight="1" s="26">
      <c r="A45" s="38" t="n">
        <v>39</v>
      </c>
      <c r="B45" s="39" t="n"/>
      <c r="C45" s="32" t="n"/>
      <c r="D45" s="32" t="n"/>
      <c r="E45" s="40" t="n"/>
      <c r="F45" s="40" t="n"/>
      <c r="G45" s="41">
        <f>IF($D45="","",UPPER(TRIM($D45)))</f>
        <v/>
      </c>
      <c r="H45" s="41">
        <f>IF($G45="","No",IF(COUNTIF(CashKeys,$G45)&gt;0,"Yes","No"))</f>
        <v/>
      </c>
      <c r="I45" s="32" t="n"/>
      <c r="J45" s="41">
        <f>IF(AND($E45="",$F45=""),"",IF(OR($H45="Yes",$I45="Y"),"Matched",IF(N($F45)&gt;0,"Credit not in books","Debit not in books")))</f>
        <v/>
      </c>
    </row>
    <row r="46" ht="15" customHeight="1" s="26">
      <c r="A46" s="38" t="n">
        <v>40</v>
      </c>
      <c r="B46" s="39" t="n"/>
      <c r="C46" s="32" t="n"/>
      <c r="D46" s="32" t="n"/>
      <c r="E46" s="40" t="n"/>
      <c r="F46" s="40" t="n"/>
      <c r="G46" s="41">
        <f>IF($D46="","",UPPER(TRIM($D46)))</f>
        <v/>
      </c>
      <c r="H46" s="41">
        <f>IF($G46="","No",IF(COUNTIF(CashKeys,$G46)&gt;0,"Yes","No"))</f>
        <v/>
      </c>
      <c r="I46" s="32" t="n"/>
      <c r="J46" s="41">
        <f>IF(AND($E46="",$F46=""),"",IF(OR($H46="Yes",$I46="Y"),"Matched",IF(N($F46)&gt;0,"Credit not in books","Debit not in books")))</f>
        <v/>
      </c>
    </row>
    <row r="47" ht="15" customHeight="1" s="26">
      <c r="A47" s="38" t="n">
        <v>41</v>
      </c>
      <c r="B47" s="39" t="n"/>
      <c r="C47" s="32" t="n"/>
      <c r="D47" s="32" t="n"/>
      <c r="E47" s="40" t="n"/>
      <c r="F47" s="40" t="n"/>
      <c r="G47" s="41">
        <f>IF($D47="","",UPPER(TRIM($D47)))</f>
        <v/>
      </c>
      <c r="H47" s="41">
        <f>IF($G47="","No",IF(COUNTIF(CashKeys,$G47)&gt;0,"Yes","No"))</f>
        <v/>
      </c>
      <c r="I47" s="32" t="n"/>
      <c r="J47" s="41">
        <f>IF(AND($E47="",$F47=""),"",IF(OR($H47="Yes",$I47="Y"),"Matched",IF(N($F47)&gt;0,"Credit not in books","Debit not in books")))</f>
        <v/>
      </c>
    </row>
    <row r="48" ht="15" customHeight="1" s="26">
      <c r="A48" s="38" t="n">
        <v>42</v>
      </c>
      <c r="B48" s="39" t="n"/>
      <c r="C48" s="32" t="n"/>
      <c r="D48" s="32" t="n"/>
      <c r="E48" s="40" t="n"/>
      <c r="F48" s="40" t="n"/>
      <c r="G48" s="41">
        <f>IF($D48="","",UPPER(TRIM($D48)))</f>
        <v/>
      </c>
      <c r="H48" s="41">
        <f>IF($G48="","No",IF(COUNTIF(CashKeys,$G48)&gt;0,"Yes","No"))</f>
        <v/>
      </c>
      <c r="I48" s="32" t="n"/>
      <c r="J48" s="41">
        <f>IF(AND($E48="",$F48=""),"",IF(OR($H48="Yes",$I48="Y"),"Matched",IF(N($F48)&gt;0,"Credit not in books","Debit not in books")))</f>
        <v/>
      </c>
    </row>
    <row r="49" ht="15" customHeight="1" s="26">
      <c r="A49" s="38" t="n">
        <v>43</v>
      </c>
      <c r="B49" s="39" t="n"/>
      <c r="C49" s="32" t="n"/>
      <c r="D49" s="32" t="n"/>
      <c r="E49" s="40" t="n"/>
      <c r="F49" s="40" t="n"/>
      <c r="G49" s="41">
        <f>IF($D49="","",UPPER(TRIM($D49)))</f>
        <v/>
      </c>
      <c r="H49" s="41">
        <f>IF($G49="","No",IF(COUNTIF(CashKeys,$G49)&gt;0,"Yes","No"))</f>
        <v/>
      </c>
      <c r="I49" s="32" t="n"/>
      <c r="J49" s="41">
        <f>IF(AND($E49="",$F49=""),"",IF(OR($H49="Yes",$I49="Y"),"Matched",IF(N($F49)&gt;0,"Credit not in books","Debit not in books")))</f>
        <v/>
      </c>
    </row>
    <row r="50" ht="15" customHeight="1" s="26">
      <c r="A50" s="38" t="n">
        <v>44</v>
      </c>
      <c r="B50" s="39" t="n"/>
      <c r="C50" s="32" t="n"/>
      <c r="D50" s="32" t="n"/>
      <c r="E50" s="40" t="n"/>
      <c r="F50" s="40" t="n"/>
      <c r="G50" s="41">
        <f>IF($D50="","",UPPER(TRIM($D50)))</f>
        <v/>
      </c>
      <c r="H50" s="41">
        <f>IF($G50="","No",IF(COUNTIF(CashKeys,$G50)&gt;0,"Yes","No"))</f>
        <v/>
      </c>
      <c r="I50" s="32" t="n"/>
      <c r="J50" s="41">
        <f>IF(AND($E50="",$F50=""),"",IF(OR($H50="Yes",$I50="Y"),"Matched",IF(N($F50)&gt;0,"Credit not in books","Debit not in books")))</f>
        <v/>
      </c>
    </row>
    <row r="51" ht="15" customHeight="1" s="26">
      <c r="A51" s="38" t="n">
        <v>45</v>
      </c>
      <c r="B51" s="39" t="n"/>
      <c r="C51" s="32" t="n"/>
      <c r="D51" s="32" t="n"/>
      <c r="E51" s="40" t="n"/>
      <c r="F51" s="40" t="n"/>
      <c r="G51" s="41">
        <f>IF($D51="","",UPPER(TRIM($D51)))</f>
        <v/>
      </c>
      <c r="H51" s="41">
        <f>IF($G51="","No",IF(COUNTIF(CashKeys,$G51)&gt;0,"Yes","No"))</f>
        <v/>
      </c>
      <c r="I51" s="32" t="n"/>
      <c r="J51" s="41">
        <f>IF(AND($E51="",$F51=""),"",IF(OR($H51="Yes",$I51="Y"),"Matched",IF(N($F51)&gt;0,"Credit not in books","Debit not in books")))</f>
        <v/>
      </c>
    </row>
    <row r="52" ht="15" customHeight="1" s="26">
      <c r="A52" s="38" t="n">
        <v>46</v>
      </c>
      <c r="B52" s="39" t="n"/>
      <c r="C52" s="32" t="n"/>
      <c r="D52" s="32" t="n"/>
      <c r="E52" s="40" t="n"/>
      <c r="F52" s="40" t="n"/>
      <c r="G52" s="41">
        <f>IF($D52="","",UPPER(TRIM($D52)))</f>
        <v/>
      </c>
      <c r="H52" s="41">
        <f>IF($G52="","No",IF(COUNTIF(CashKeys,$G52)&gt;0,"Yes","No"))</f>
        <v/>
      </c>
      <c r="I52" s="32" t="n"/>
      <c r="J52" s="41">
        <f>IF(AND($E52="",$F52=""),"",IF(OR($H52="Yes",$I52="Y"),"Matched",IF(N($F52)&gt;0,"Credit not in books","Debit not in books")))</f>
        <v/>
      </c>
    </row>
    <row r="53" ht="15" customHeight="1" s="26">
      <c r="A53" s="38" t="n">
        <v>47</v>
      </c>
      <c r="B53" s="39" t="n"/>
      <c r="C53" s="32" t="n"/>
      <c r="D53" s="32" t="n"/>
      <c r="E53" s="40" t="n"/>
      <c r="F53" s="40" t="n"/>
      <c r="G53" s="41">
        <f>IF($D53="","",UPPER(TRIM($D53)))</f>
        <v/>
      </c>
      <c r="H53" s="41">
        <f>IF($G53="","No",IF(COUNTIF(CashKeys,$G53)&gt;0,"Yes","No"))</f>
        <v/>
      </c>
      <c r="I53" s="32" t="n"/>
      <c r="J53" s="41">
        <f>IF(AND($E53="",$F53=""),"",IF(OR($H53="Yes",$I53="Y"),"Matched",IF(N($F53)&gt;0,"Credit not in books","Debit not in books")))</f>
        <v/>
      </c>
    </row>
    <row r="54" ht="15" customHeight="1" s="26">
      <c r="A54" s="38" t="n">
        <v>48</v>
      </c>
      <c r="B54" s="39" t="n"/>
      <c r="C54" s="32" t="n"/>
      <c r="D54" s="32" t="n"/>
      <c r="E54" s="40" t="n"/>
      <c r="F54" s="40" t="n"/>
      <c r="G54" s="41">
        <f>IF($D54="","",UPPER(TRIM($D54)))</f>
        <v/>
      </c>
      <c r="H54" s="41">
        <f>IF($G54="","No",IF(COUNTIF(CashKeys,$G54)&gt;0,"Yes","No"))</f>
        <v/>
      </c>
      <c r="I54" s="32" t="n"/>
      <c r="J54" s="41">
        <f>IF(AND($E54="",$F54=""),"",IF(OR($H54="Yes",$I54="Y"),"Matched",IF(N($F54)&gt;0,"Credit not in books","Debit not in books")))</f>
        <v/>
      </c>
    </row>
    <row r="55" ht="15" customHeight="1" s="26">
      <c r="A55" s="38" t="n">
        <v>49</v>
      </c>
      <c r="B55" s="39" t="n"/>
      <c r="C55" s="32" t="n"/>
      <c r="D55" s="32" t="n"/>
      <c r="E55" s="40" t="n"/>
      <c r="F55" s="40" t="n"/>
      <c r="G55" s="41">
        <f>IF($D55="","",UPPER(TRIM($D55)))</f>
        <v/>
      </c>
      <c r="H55" s="41">
        <f>IF($G55="","No",IF(COUNTIF(CashKeys,$G55)&gt;0,"Yes","No"))</f>
        <v/>
      </c>
      <c r="I55" s="32" t="n"/>
      <c r="J55" s="41">
        <f>IF(AND($E55="",$F55=""),"",IF(OR($H55="Yes",$I55="Y"),"Matched",IF(N($F55)&gt;0,"Credit not in books","Debit not in books")))</f>
        <v/>
      </c>
    </row>
    <row r="56" ht="15" customHeight="1" s="26">
      <c r="A56" s="38" t="n">
        <v>50</v>
      </c>
      <c r="B56" s="39" t="n"/>
      <c r="C56" s="32" t="n"/>
      <c r="D56" s="32" t="n"/>
      <c r="E56" s="40" t="n"/>
      <c r="F56" s="40" t="n"/>
      <c r="G56" s="41">
        <f>IF($D56="","",UPPER(TRIM($D56)))</f>
        <v/>
      </c>
      <c r="H56" s="41">
        <f>IF($G56="","No",IF(COUNTIF(CashKeys,$G56)&gt;0,"Yes","No"))</f>
        <v/>
      </c>
      <c r="I56" s="32" t="n"/>
      <c r="J56" s="41">
        <f>IF(AND($E56="",$F56=""),"",IF(OR($H56="Yes",$I56="Y"),"Matched",IF(N($F56)&gt;0,"Credit not in books","Debit not in books")))</f>
        <v/>
      </c>
    </row>
    <row r="57" ht="15" customHeight="1" s="26">
      <c r="A57" s="38" t="n">
        <v>51</v>
      </c>
      <c r="B57" s="39" t="n"/>
      <c r="C57" s="32" t="n"/>
      <c r="D57" s="32" t="n"/>
      <c r="E57" s="40" t="n"/>
      <c r="F57" s="40" t="n"/>
      <c r="G57" s="41">
        <f>IF($D57="","",UPPER(TRIM($D57)))</f>
        <v/>
      </c>
      <c r="H57" s="41">
        <f>IF($G57="","No",IF(COUNTIF(CashKeys,$G57)&gt;0,"Yes","No"))</f>
        <v/>
      </c>
      <c r="I57" s="32" t="n"/>
      <c r="J57" s="41">
        <f>IF(AND($E57="",$F57=""),"",IF(OR($H57="Yes",$I57="Y"),"Matched",IF(N($F57)&gt;0,"Credit not in books","Debit not in books")))</f>
        <v/>
      </c>
    </row>
    <row r="58" ht="15" customHeight="1" s="26">
      <c r="A58" s="38" t="n">
        <v>52</v>
      </c>
      <c r="B58" s="39" t="n"/>
      <c r="C58" s="32" t="n"/>
      <c r="D58" s="32" t="n"/>
      <c r="E58" s="40" t="n"/>
      <c r="F58" s="40" t="n"/>
      <c r="G58" s="41">
        <f>IF($D58="","",UPPER(TRIM($D58)))</f>
        <v/>
      </c>
      <c r="H58" s="41">
        <f>IF($G58="","No",IF(COUNTIF(CashKeys,$G58)&gt;0,"Yes","No"))</f>
        <v/>
      </c>
      <c r="I58" s="32" t="n"/>
      <c r="J58" s="41">
        <f>IF(AND($E58="",$F58=""),"",IF(OR($H58="Yes",$I58="Y"),"Matched",IF(N($F58)&gt;0,"Credit not in books","Debit not in books")))</f>
        <v/>
      </c>
    </row>
    <row r="59" ht="15" customHeight="1" s="26">
      <c r="A59" s="38" t="n">
        <v>53</v>
      </c>
      <c r="B59" s="39" t="n"/>
      <c r="C59" s="32" t="n"/>
      <c r="D59" s="32" t="n"/>
      <c r="E59" s="40" t="n"/>
      <c r="F59" s="40" t="n"/>
      <c r="G59" s="41">
        <f>IF($D59="","",UPPER(TRIM($D59)))</f>
        <v/>
      </c>
      <c r="H59" s="41">
        <f>IF($G59="","No",IF(COUNTIF(CashKeys,$G59)&gt;0,"Yes","No"))</f>
        <v/>
      </c>
      <c r="I59" s="32" t="n"/>
      <c r="J59" s="41">
        <f>IF(AND($E59="",$F59=""),"",IF(OR($H59="Yes",$I59="Y"),"Matched",IF(N($F59)&gt;0,"Credit not in books","Debit not in books")))</f>
        <v/>
      </c>
    </row>
    <row r="60" ht="15" customHeight="1" s="26">
      <c r="A60" s="38" t="n">
        <v>54</v>
      </c>
      <c r="B60" s="39" t="n"/>
      <c r="C60" s="32" t="n"/>
      <c r="D60" s="32" t="n"/>
      <c r="E60" s="40" t="n"/>
      <c r="F60" s="40" t="n"/>
      <c r="G60" s="41">
        <f>IF($D60="","",UPPER(TRIM($D60)))</f>
        <v/>
      </c>
      <c r="H60" s="41">
        <f>IF($G60="","No",IF(COUNTIF(CashKeys,$G60)&gt;0,"Yes","No"))</f>
        <v/>
      </c>
      <c r="I60" s="32" t="n"/>
      <c r="J60" s="41">
        <f>IF(AND($E60="",$F60=""),"",IF(OR($H60="Yes",$I60="Y"),"Matched",IF(N($F60)&gt;0,"Credit not in books","Debit not in books")))</f>
        <v/>
      </c>
    </row>
    <row r="61" ht="15" customHeight="1" s="26">
      <c r="A61" s="38" t="n">
        <v>55</v>
      </c>
      <c r="B61" s="39" t="n"/>
      <c r="C61" s="32" t="n"/>
      <c r="D61" s="32" t="n"/>
      <c r="E61" s="40" t="n"/>
      <c r="F61" s="40" t="n"/>
      <c r="G61" s="41">
        <f>IF($D61="","",UPPER(TRIM($D61)))</f>
        <v/>
      </c>
      <c r="H61" s="41">
        <f>IF($G61="","No",IF(COUNTIF(CashKeys,$G61)&gt;0,"Yes","No"))</f>
        <v/>
      </c>
      <c r="I61" s="32" t="n"/>
      <c r="J61" s="41">
        <f>IF(AND($E61="",$F61=""),"",IF(OR($H61="Yes",$I61="Y"),"Matched",IF(N($F61)&gt;0,"Credit not in books","Debit not in books")))</f>
        <v/>
      </c>
    </row>
    <row r="62" ht="15" customHeight="1" s="26">
      <c r="A62" s="38" t="n">
        <v>56</v>
      </c>
      <c r="B62" s="39" t="n"/>
      <c r="C62" s="32" t="n"/>
      <c r="D62" s="32" t="n"/>
      <c r="E62" s="40" t="n"/>
      <c r="F62" s="40" t="n"/>
      <c r="G62" s="41">
        <f>IF($D62="","",UPPER(TRIM($D62)))</f>
        <v/>
      </c>
      <c r="H62" s="41">
        <f>IF($G62="","No",IF(COUNTIF(CashKeys,$G62)&gt;0,"Yes","No"))</f>
        <v/>
      </c>
      <c r="I62" s="32" t="n"/>
      <c r="J62" s="41">
        <f>IF(AND($E62="",$F62=""),"",IF(OR($H62="Yes",$I62="Y"),"Matched",IF(N($F62)&gt;0,"Credit not in books","Debit not in books")))</f>
        <v/>
      </c>
    </row>
    <row r="63" ht="15" customHeight="1" s="26">
      <c r="A63" s="38" t="n">
        <v>57</v>
      </c>
      <c r="B63" s="39" t="n"/>
      <c r="C63" s="32" t="n"/>
      <c r="D63" s="32" t="n"/>
      <c r="E63" s="40" t="n"/>
      <c r="F63" s="40" t="n"/>
      <c r="G63" s="41">
        <f>IF($D63="","",UPPER(TRIM($D63)))</f>
        <v/>
      </c>
      <c r="H63" s="41">
        <f>IF($G63="","No",IF(COUNTIF(CashKeys,$G63)&gt;0,"Yes","No"))</f>
        <v/>
      </c>
      <c r="I63" s="32" t="n"/>
      <c r="J63" s="41">
        <f>IF(AND($E63="",$F63=""),"",IF(OR($H63="Yes",$I63="Y"),"Matched",IF(N($F63)&gt;0,"Credit not in books","Debit not in books")))</f>
        <v/>
      </c>
    </row>
    <row r="64" ht="15" customHeight="1" s="26">
      <c r="A64" s="38" t="n">
        <v>58</v>
      </c>
      <c r="B64" s="39" t="n"/>
      <c r="C64" s="32" t="n"/>
      <c r="D64" s="32" t="n"/>
      <c r="E64" s="40" t="n"/>
      <c r="F64" s="40" t="n"/>
      <c r="G64" s="41">
        <f>IF($D64="","",UPPER(TRIM($D64)))</f>
        <v/>
      </c>
      <c r="H64" s="41">
        <f>IF($G64="","No",IF(COUNTIF(CashKeys,$G64)&gt;0,"Yes","No"))</f>
        <v/>
      </c>
      <c r="I64" s="32" t="n"/>
      <c r="J64" s="41">
        <f>IF(AND($E64="",$F64=""),"",IF(OR($H64="Yes",$I64="Y"),"Matched",IF(N($F64)&gt;0,"Credit not in books","Debit not in books")))</f>
        <v/>
      </c>
    </row>
    <row r="65" ht="15" customHeight="1" s="26">
      <c r="A65" s="38" t="n">
        <v>59</v>
      </c>
      <c r="B65" s="39" t="n"/>
      <c r="C65" s="32" t="n"/>
      <c r="D65" s="32" t="n"/>
      <c r="E65" s="40" t="n"/>
      <c r="F65" s="40" t="n"/>
      <c r="G65" s="41">
        <f>IF($D65="","",UPPER(TRIM($D65)))</f>
        <v/>
      </c>
      <c r="H65" s="41">
        <f>IF($G65="","No",IF(COUNTIF(CashKeys,$G65)&gt;0,"Yes","No"))</f>
        <v/>
      </c>
      <c r="I65" s="32" t="n"/>
      <c r="J65" s="41">
        <f>IF(AND($E65="",$F65=""),"",IF(OR($H65="Yes",$I65="Y"),"Matched",IF(N($F65)&gt;0,"Credit not in books","Debit not in books")))</f>
        <v/>
      </c>
    </row>
    <row r="66" ht="15" customHeight="1" s="26">
      <c r="A66" s="38" t="n">
        <v>60</v>
      </c>
      <c r="B66" s="39" t="n"/>
      <c r="C66" s="32" t="n"/>
      <c r="D66" s="32" t="n"/>
      <c r="E66" s="40" t="n"/>
      <c r="F66" s="40" t="n"/>
      <c r="G66" s="41">
        <f>IF($D66="","",UPPER(TRIM($D66)))</f>
        <v/>
      </c>
      <c r="H66" s="41">
        <f>IF($G66="","No",IF(COUNTIF(CashKeys,$G66)&gt;0,"Yes","No"))</f>
        <v/>
      </c>
      <c r="I66" s="32" t="n"/>
      <c r="J66" s="41">
        <f>IF(AND($E66="",$F66=""),"",IF(OR($H66="Yes",$I66="Y"),"Matched",IF(N($F66)&gt;0,"Credit not in books","Debit not in books")))</f>
        <v/>
      </c>
    </row>
    <row r="67" ht="15" customHeight="1" s="26">
      <c r="A67" s="38" t="n">
        <v>61</v>
      </c>
      <c r="B67" s="39" t="n"/>
      <c r="C67" s="32" t="n"/>
      <c r="D67" s="32" t="n"/>
      <c r="E67" s="40" t="n"/>
      <c r="F67" s="40" t="n"/>
      <c r="G67" s="41">
        <f>IF($D67="","",UPPER(TRIM($D67)))</f>
        <v/>
      </c>
      <c r="H67" s="41">
        <f>IF($G67="","No",IF(COUNTIF(CashKeys,$G67)&gt;0,"Yes","No"))</f>
        <v/>
      </c>
      <c r="I67" s="32" t="n"/>
      <c r="J67" s="41">
        <f>IF(AND($E67="",$F67=""),"",IF(OR($H67="Yes",$I67="Y"),"Matched",IF(N($F67)&gt;0,"Credit not in books","Debit not in books")))</f>
        <v/>
      </c>
    </row>
    <row r="68" ht="15" customHeight="1" s="26">
      <c r="A68" s="38" t="n">
        <v>62</v>
      </c>
      <c r="B68" s="39" t="n"/>
      <c r="C68" s="32" t="n"/>
      <c r="D68" s="32" t="n"/>
      <c r="E68" s="40" t="n"/>
      <c r="F68" s="40" t="n"/>
      <c r="G68" s="41">
        <f>IF($D68="","",UPPER(TRIM($D68)))</f>
        <v/>
      </c>
      <c r="H68" s="41">
        <f>IF($G68="","No",IF(COUNTIF(CashKeys,$G68)&gt;0,"Yes","No"))</f>
        <v/>
      </c>
      <c r="I68" s="32" t="n"/>
      <c r="J68" s="41">
        <f>IF(AND($E68="",$F68=""),"",IF(OR($H68="Yes",$I68="Y"),"Matched",IF(N($F68)&gt;0,"Credit not in books","Debit not in books")))</f>
        <v/>
      </c>
    </row>
    <row r="69" ht="15" customHeight="1" s="26">
      <c r="A69" s="38" t="n">
        <v>63</v>
      </c>
      <c r="B69" s="39" t="n"/>
      <c r="C69" s="32" t="n"/>
      <c r="D69" s="32" t="n"/>
      <c r="E69" s="40" t="n"/>
      <c r="F69" s="40" t="n"/>
      <c r="G69" s="41">
        <f>IF($D69="","",UPPER(TRIM($D69)))</f>
        <v/>
      </c>
      <c r="H69" s="41">
        <f>IF($G69="","No",IF(COUNTIF(CashKeys,$G69)&gt;0,"Yes","No"))</f>
        <v/>
      </c>
      <c r="I69" s="32" t="n"/>
      <c r="J69" s="41">
        <f>IF(AND($E69="",$F69=""),"",IF(OR($H69="Yes",$I69="Y"),"Matched",IF(N($F69)&gt;0,"Credit not in books","Debit not in books")))</f>
        <v/>
      </c>
    </row>
    <row r="70" ht="15" customHeight="1" s="26">
      <c r="A70" s="38" t="n">
        <v>64</v>
      </c>
      <c r="B70" s="39" t="n"/>
      <c r="C70" s="32" t="n"/>
      <c r="D70" s="32" t="n"/>
      <c r="E70" s="40" t="n"/>
      <c r="F70" s="40" t="n"/>
      <c r="G70" s="41">
        <f>IF($D70="","",UPPER(TRIM($D70)))</f>
        <v/>
      </c>
      <c r="H70" s="41">
        <f>IF($G70="","No",IF(COUNTIF(CashKeys,$G70)&gt;0,"Yes","No"))</f>
        <v/>
      </c>
      <c r="I70" s="32" t="n"/>
      <c r="J70" s="41">
        <f>IF(AND($E70="",$F70=""),"",IF(OR($H70="Yes",$I70="Y"),"Matched",IF(N($F70)&gt;0,"Credit not in books","Debit not in books")))</f>
        <v/>
      </c>
    </row>
    <row r="71" ht="15" customHeight="1" s="26">
      <c r="A71" s="38" t="n">
        <v>65</v>
      </c>
      <c r="B71" s="39" t="n"/>
      <c r="C71" s="32" t="n"/>
      <c r="D71" s="32" t="n"/>
      <c r="E71" s="40" t="n"/>
      <c r="F71" s="40" t="n"/>
      <c r="G71" s="41">
        <f>IF($D71="","",UPPER(TRIM($D71)))</f>
        <v/>
      </c>
      <c r="H71" s="41">
        <f>IF($G71="","No",IF(COUNTIF(CashKeys,$G71)&gt;0,"Yes","No"))</f>
        <v/>
      </c>
      <c r="I71" s="32" t="n"/>
      <c r="J71" s="41">
        <f>IF(AND($E71="",$F71=""),"",IF(OR($H71="Yes",$I71="Y"),"Matched",IF(N($F71)&gt;0,"Credit not in books","Debit not in books")))</f>
        <v/>
      </c>
    </row>
    <row r="72" ht="15" customHeight="1" s="26">
      <c r="A72" s="38" t="n">
        <v>66</v>
      </c>
      <c r="B72" s="39" t="n"/>
      <c r="C72" s="32" t="n"/>
      <c r="D72" s="32" t="n"/>
      <c r="E72" s="40" t="n"/>
      <c r="F72" s="40" t="n"/>
      <c r="G72" s="41">
        <f>IF($D72="","",UPPER(TRIM($D72)))</f>
        <v/>
      </c>
      <c r="H72" s="41">
        <f>IF($G72="","No",IF(COUNTIF(CashKeys,$G72)&gt;0,"Yes","No"))</f>
        <v/>
      </c>
      <c r="I72" s="32" t="n"/>
      <c r="J72" s="41">
        <f>IF(AND($E72="",$F72=""),"",IF(OR($H72="Yes",$I72="Y"),"Matched",IF(N($F72)&gt;0,"Credit not in books","Debit not in books")))</f>
        <v/>
      </c>
    </row>
    <row r="73" ht="15" customHeight="1" s="26">
      <c r="A73" s="38" t="n">
        <v>67</v>
      </c>
      <c r="B73" s="39" t="n"/>
      <c r="C73" s="32" t="n"/>
      <c r="D73" s="32" t="n"/>
      <c r="E73" s="40" t="n"/>
      <c r="F73" s="40" t="n"/>
      <c r="G73" s="41">
        <f>IF($D73="","",UPPER(TRIM($D73)))</f>
        <v/>
      </c>
      <c r="H73" s="41">
        <f>IF($G73="","No",IF(COUNTIF(CashKeys,$G73)&gt;0,"Yes","No"))</f>
        <v/>
      </c>
      <c r="I73" s="32" t="n"/>
      <c r="J73" s="41">
        <f>IF(AND($E73="",$F73=""),"",IF(OR($H73="Yes",$I73="Y"),"Matched",IF(N($F73)&gt;0,"Credit not in books","Debit not in books")))</f>
        <v/>
      </c>
    </row>
    <row r="74" ht="15" customHeight="1" s="26">
      <c r="A74" s="38" t="n">
        <v>68</v>
      </c>
      <c r="B74" s="39" t="n"/>
      <c r="C74" s="32" t="n"/>
      <c r="D74" s="32" t="n"/>
      <c r="E74" s="40" t="n"/>
      <c r="F74" s="40" t="n"/>
      <c r="G74" s="41">
        <f>IF($D74="","",UPPER(TRIM($D74)))</f>
        <v/>
      </c>
      <c r="H74" s="41">
        <f>IF($G74="","No",IF(COUNTIF(CashKeys,$G74)&gt;0,"Yes","No"))</f>
        <v/>
      </c>
      <c r="I74" s="32" t="n"/>
      <c r="J74" s="41">
        <f>IF(AND($E74="",$F74=""),"",IF(OR($H74="Yes",$I74="Y"),"Matched",IF(N($F74)&gt;0,"Credit not in books","Debit not in books")))</f>
        <v/>
      </c>
    </row>
    <row r="75" ht="15" customHeight="1" s="26">
      <c r="A75" s="38" t="n">
        <v>69</v>
      </c>
      <c r="B75" s="39" t="n"/>
      <c r="C75" s="32" t="n"/>
      <c r="D75" s="32" t="n"/>
      <c r="E75" s="40" t="n"/>
      <c r="F75" s="40" t="n"/>
      <c r="G75" s="41">
        <f>IF($D75="","",UPPER(TRIM($D75)))</f>
        <v/>
      </c>
      <c r="H75" s="41">
        <f>IF($G75="","No",IF(COUNTIF(CashKeys,$G75)&gt;0,"Yes","No"))</f>
        <v/>
      </c>
      <c r="I75" s="32" t="n"/>
      <c r="J75" s="41">
        <f>IF(AND($E75="",$F75=""),"",IF(OR($H75="Yes",$I75="Y"),"Matched",IF(N($F75)&gt;0,"Credit not in books","Debit not in books")))</f>
        <v/>
      </c>
    </row>
    <row r="76" ht="15" customHeight="1" s="26">
      <c r="A76" s="38" t="n">
        <v>70</v>
      </c>
      <c r="B76" s="39" t="n"/>
      <c r="C76" s="32" t="n"/>
      <c r="D76" s="32" t="n"/>
      <c r="E76" s="40" t="n"/>
      <c r="F76" s="40" t="n"/>
      <c r="G76" s="41">
        <f>IF($D76="","",UPPER(TRIM($D76)))</f>
        <v/>
      </c>
      <c r="H76" s="41">
        <f>IF($G76="","No",IF(COUNTIF(CashKeys,$G76)&gt;0,"Yes","No"))</f>
        <v/>
      </c>
      <c r="I76" s="32" t="n"/>
      <c r="J76" s="41">
        <f>IF(AND($E76="",$F76=""),"",IF(OR($H76="Yes",$I76="Y"),"Matched",IF(N($F76)&gt;0,"Credit not in books","Debit not in books")))</f>
        <v/>
      </c>
    </row>
    <row r="77" ht="15" customHeight="1" s="26">
      <c r="A77" s="38" t="n">
        <v>71</v>
      </c>
      <c r="B77" s="39" t="n"/>
      <c r="C77" s="32" t="n"/>
      <c r="D77" s="32" t="n"/>
      <c r="E77" s="40" t="n"/>
      <c r="F77" s="40" t="n"/>
      <c r="G77" s="41">
        <f>IF($D77="","",UPPER(TRIM($D77)))</f>
        <v/>
      </c>
      <c r="H77" s="41">
        <f>IF($G77="","No",IF(COUNTIF(CashKeys,$G77)&gt;0,"Yes","No"))</f>
        <v/>
      </c>
      <c r="I77" s="32" t="n"/>
      <c r="J77" s="41">
        <f>IF(AND($E77="",$F77=""),"",IF(OR($H77="Yes",$I77="Y"),"Matched",IF(N($F77)&gt;0,"Credit not in books","Debit not in books")))</f>
        <v/>
      </c>
    </row>
    <row r="78" ht="15" customHeight="1" s="26">
      <c r="A78" s="38" t="n">
        <v>72</v>
      </c>
      <c r="B78" s="39" t="n"/>
      <c r="C78" s="32" t="n"/>
      <c r="D78" s="32" t="n"/>
      <c r="E78" s="40" t="n"/>
      <c r="F78" s="40" t="n"/>
      <c r="G78" s="41">
        <f>IF($D78="","",UPPER(TRIM($D78)))</f>
        <v/>
      </c>
      <c r="H78" s="41">
        <f>IF($G78="","No",IF(COUNTIF(CashKeys,$G78)&gt;0,"Yes","No"))</f>
        <v/>
      </c>
      <c r="I78" s="32" t="n"/>
      <c r="J78" s="41">
        <f>IF(AND($E78="",$F78=""),"",IF(OR($H78="Yes",$I78="Y"),"Matched",IF(N($F78)&gt;0,"Credit not in books","Debit not in books")))</f>
        <v/>
      </c>
    </row>
    <row r="79" ht="15" customHeight="1" s="26">
      <c r="A79" s="38" t="n">
        <v>73</v>
      </c>
      <c r="B79" s="39" t="n"/>
      <c r="C79" s="32" t="n"/>
      <c r="D79" s="32" t="n"/>
      <c r="E79" s="40" t="n"/>
      <c r="F79" s="40" t="n"/>
      <c r="G79" s="41">
        <f>IF($D79="","",UPPER(TRIM($D79)))</f>
        <v/>
      </c>
      <c r="H79" s="41">
        <f>IF($G79="","No",IF(COUNTIF(CashKeys,$G79)&gt;0,"Yes","No"))</f>
        <v/>
      </c>
      <c r="I79" s="32" t="n"/>
      <c r="J79" s="41">
        <f>IF(AND($E79="",$F79=""),"",IF(OR($H79="Yes",$I79="Y"),"Matched",IF(N($F79)&gt;0,"Credit not in books","Debit not in books")))</f>
        <v/>
      </c>
    </row>
    <row r="80" ht="15" customHeight="1" s="26">
      <c r="A80" s="38" t="n">
        <v>74</v>
      </c>
      <c r="B80" s="39" t="n"/>
      <c r="C80" s="32" t="n"/>
      <c r="D80" s="32" t="n"/>
      <c r="E80" s="40" t="n"/>
      <c r="F80" s="40" t="n"/>
      <c r="G80" s="41">
        <f>IF($D80="","",UPPER(TRIM($D80)))</f>
        <v/>
      </c>
      <c r="H80" s="41">
        <f>IF($G80="","No",IF(COUNTIF(CashKeys,$G80)&gt;0,"Yes","No"))</f>
        <v/>
      </c>
      <c r="I80" s="32" t="n"/>
      <c r="J80" s="41">
        <f>IF(AND($E80="",$F80=""),"",IF(OR($H80="Yes",$I80="Y"),"Matched",IF(N($F80)&gt;0,"Credit not in books","Debit not in books")))</f>
        <v/>
      </c>
    </row>
    <row r="81" ht="15" customHeight="1" s="26">
      <c r="A81" s="38" t="n">
        <v>75</v>
      </c>
      <c r="B81" s="39" t="n"/>
      <c r="C81" s="32" t="n"/>
      <c r="D81" s="32" t="n"/>
      <c r="E81" s="40" t="n"/>
      <c r="F81" s="40" t="n"/>
      <c r="G81" s="41">
        <f>IF($D81="","",UPPER(TRIM($D81)))</f>
        <v/>
      </c>
      <c r="H81" s="41">
        <f>IF($G81="","No",IF(COUNTIF(CashKeys,$G81)&gt;0,"Yes","No"))</f>
        <v/>
      </c>
      <c r="I81" s="32" t="n"/>
      <c r="J81" s="41">
        <f>IF(AND($E81="",$F81=""),"",IF(OR($H81="Yes",$I81="Y"),"Matched",IF(N($F81)&gt;0,"Credit not in books","Debit not in books")))</f>
        <v/>
      </c>
    </row>
    <row r="82" ht="15" customHeight="1" s="26">
      <c r="A82" s="38" t="n">
        <v>76</v>
      </c>
      <c r="B82" s="39" t="n"/>
      <c r="C82" s="32" t="n"/>
      <c r="D82" s="32" t="n"/>
      <c r="E82" s="40" t="n"/>
      <c r="F82" s="40" t="n"/>
      <c r="G82" s="41">
        <f>IF($D82="","",UPPER(TRIM($D82)))</f>
        <v/>
      </c>
      <c r="H82" s="41">
        <f>IF($G82="","No",IF(COUNTIF(CashKeys,$G82)&gt;0,"Yes","No"))</f>
        <v/>
      </c>
      <c r="I82" s="32" t="n"/>
      <c r="J82" s="41">
        <f>IF(AND($E82="",$F82=""),"",IF(OR($H82="Yes",$I82="Y"),"Matched",IF(N($F82)&gt;0,"Credit not in books","Debit not in books")))</f>
        <v/>
      </c>
    </row>
    <row r="83" ht="15" customHeight="1" s="26">
      <c r="A83" s="38" t="n">
        <v>77</v>
      </c>
      <c r="B83" s="39" t="n"/>
      <c r="C83" s="32" t="n"/>
      <c r="D83" s="32" t="n"/>
      <c r="E83" s="40" t="n"/>
      <c r="F83" s="40" t="n"/>
      <c r="G83" s="41">
        <f>IF($D83="","",UPPER(TRIM($D83)))</f>
        <v/>
      </c>
      <c r="H83" s="41">
        <f>IF($G83="","No",IF(COUNTIF(CashKeys,$G83)&gt;0,"Yes","No"))</f>
        <v/>
      </c>
      <c r="I83" s="32" t="n"/>
      <c r="J83" s="41">
        <f>IF(AND($E83="",$F83=""),"",IF(OR($H83="Yes",$I83="Y"),"Matched",IF(N($F83)&gt;0,"Credit not in books","Debit not in books")))</f>
        <v/>
      </c>
    </row>
    <row r="84" ht="15" customHeight="1" s="26">
      <c r="A84" s="38" t="n">
        <v>78</v>
      </c>
      <c r="B84" s="39" t="n"/>
      <c r="C84" s="32" t="n"/>
      <c r="D84" s="32" t="n"/>
      <c r="E84" s="40" t="n"/>
      <c r="F84" s="40" t="n"/>
      <c r="G84" s="41">
        <f>IF($D84="","",UPPER(TRIM($D84)))</f>
        <v/>
      </c>
      <c r="H84" s="41">
        <f>IF($G84="","No",IF(COUNTIF(CashKeys,$G84)&gt;0,"Yes","No"))</f>
        <v/>
      </c>
      <c r="I84" s="32" t="n"/>
      <c r="J84" s="41">
        <f>IF(AND($E84="",$F84=""),"",IF(OR($H84="Yes",$I84="Y"),"Matched",IF(N($F84)&gt;0,"Credit not in books","Debit not in books")))</f>
        <v/>
      </c>
    </row>
    <row r="85" ht="15" customHeight="1" s="26">
      <c r="A85" s="38" t="n">
        <v>79</v>
      </c>
      <c r="B85" s="39" t="n"/>
      <c r="C85" s="32" t="n"/>
      <c r="D85" s="32" t="n"/>
      <c r="E85" s="40" t="n"/>
      <c r="F85" s="40" t="n"/>
      <c r="G85" s="41">
        <f>IF($D85="","",UPPER(TRIM($D85)))</f>
        <v/>
      </c>
      <c r="H85" s="41">
        <f>IF($G85="","No",IF(COUNTIF(CashKeys,$G85)&gt;0,"Yes","No"))</f>
        <v/>
      </c>
      <c r="I85" s="32" t="n"/>
      <c r="J85" s="41">
        <f>IF(AND($E85="",$F85=""),"",IF(OR($H85="Yes",$I85="Y"),"Matched",IF(N($F85)&gt;0,"Credit not in books","Debit not in books")))</f>
        <v/>
      </c>
    </row>
    <row r="86" ht="15" customHeight="1" s="26">
      <c r="A86" s="38" t="n">
        <v>80</v>
      </c>
      <c r="B86" s="39" t="n"/>
      <c r="C86" s="32" t="n"/>
      <c r="D86" s="32" t="n"/>
      <c r="E86" s="40" t="n"/>
      <c r="F86" s="40" t="n"/>
      <c r="G86" s="41">
        <f>IF($D86="","",UPPER(TRIM($D86)))</f>
        <v/>
      </c>
      <c r="H86" s="41">
        <f>IF($G86="","No",IF(COUNTIF(CashKeys,$G86)&gt;0,"Yes","No"))</f>
        <v/>
      </c>
      <c r="I86" s="32" t="n"/>
      <c r="J86" s="41">
        <f>IF(AND($E86="",$F86=""),"",IF(OR($H86="Yes",$I86="Y"),"Matched",IF(N($F86)&gt;0,"Credit not in books","Debit not in books")))</f>
        <v/>
      </c>
    </row>
    <row r="87" ht="15" customHeight="1" s="26">
      <c r="A87" s="38" t="n">
        <v>81</v>
      </c>
      <c r="B87" s="39" t="n"/>
      <c r="C87" s="32" t="n"/>
      <c r="D87" s="32" t="n"/>
      <c r="E87" s="40" t="n"/>
      <c r="F87" s="40" t="n"/>
      <c r="G87" s="41">
        <f>IF($D87="","",UPPER(TRIM($D87)))</f>
        <v/>
      </c>
      <c r="H87" s="41">
        <f>IF($G87="","No",IF(COUNTIF(CashKeys,$G87)&gt;0,"Yes","No"))</f>
        <v/>
      </c>
      <c r="I87" s="32" t="n"/>
      <c r="J87" s="41">
        <f>IF(AND($E87="",$F87=""),"",IF(OR($H87="Yes",$I87="Y"),"Matched",IF(N($F87)&gt;0,"Credit not in books","Debit not in books")))</f>
        <v/>
      </c>
    </row>
    <row r="88" ht="15" customHeight="1" s="26">
      <c r="A88" s="38" t="n">
        <v>82</v>
      </c>
      <c r="B88" s="39" t="n"/>
      <c r="C88" s="32" t="n"/>
      <c r="D88" s="32" t="n"/>
      <c r="E88" s="40" t="n"/>
      <c r="F88" s="40" t="n"/>
      <c r="G88" s="41">
        <f>IF($D88="","",UPPER(TRIM($D88)))</f>
        <v/>
      </c>
      <c r="H88" s="41">
        <f>IF($G88="","No",IF(COUNTIF(CashKeys,$G88)&gt;0,"Yes","No"))</f>
        <v/>
      </c>
      <c r="I88" s="32" t="n"/>
      <c r="J88" s="41">
        <f>IF(AND($E88="",$F88=""),"",IF(OR($H88="Yes",$I88="Y"),"Matched",IF(N($F88)&gt;0,"Credit not in books","Debit not in books")))</f>
        <v/>
      </c>
    </row>
    <row r="89" ht="15" customHeight="1" s="26">
      <c r="A89" s="38" t="n">
        <v>83</v>
      </c>
      <c r="B89" s="39" t="n"/>
      <c r="C89" s="32" t="n"/>
      <c r="D89" s="32" t="n"/>
      <c r="E89" s="40" t="n"/>
      <c r="F89" s="40" t="n"/>
      <c r="G89" s="41">
        <f>IF($D89="","",UPPER(TRIM($D89)))</f>
        <v/>
      </c>
      <c r="H89" s="41">
        <f>IF($G89="","No",IF(COUNTIF(CashKeys,$G89)&gt;0,"Yes","No"))</f>
        <v/>
      </c>
      <c r="I89" s="32" t="n"/>
      <c r="J89" s="41">
        <f>IF(AND($E89="",$F89=""),"",IF(OR($H89="Yes",$I89="Y"),"Matched",IF(N($F89)&gt;0,"Credit not in books","Debit not in books")))</f>
        <v/>
      </c>
    </row>
    <row r="90" ht="15" customHeight="1" s="26">
      <c r="A90" s="38" t="n">
        <v>84</v>
      </c>
      <c r="B90" s="39" t="n"/>
      <c r="C90" s="32" t="n"/>
      <c r="D90" s="32" t="n"/>
      <c r="E90" s="40" t="n"/>
      <c r="F90" s="40" t="n"/>
      <c r="G90" s="41">
        <f>IF($D90="","",UPPER(TRIM($D90)))</f>
        <v/>
      </c>
      <c r="H90" s="41">
        <f>IF($G90="","No",IF(COUNTIF(CashKeys,$G90)&gt;0,"Yes","No"))</f>
        <v/>
      </c>
      <c r="I90" s="32" t="n"/>
      <c r="J90" s="41">
        <f>IF(AND($E90="",$F90=""),"",IF(OR($H90="Yes",$I90="Y"),"Matched",IF(N($F90)&gt;0,"Credit not in books","Debit not in books")))</f>
        <v/>
      </c>
    </row>
    <row r="91" ht="15" customHeight="1" s="26">
      <c r="A91" s="38" t="n">
        <v>85</v>
      </c>
      <c r="B91" s="39" t="n"/>
      <c r="C91" s="32" t="n"/>
      <c r="D91" s="32" t="n"/>
      <c r="E91" s="40" t="n"/>
      <c r="F91" s="40" t="n"/>
      <c r="G91" s="41">
        <f>IF($D91="","",UPPER(TRIM($D91)))</f>
        <v/>
      </c>
      <c r="H91" s="41">
        <f>IF($G91="","No",IF(COUNTIF(CashKeys,$G91)&gt;0,"Yes","No"))</f>
        <v/>
      </c>
      <c r="I91" s="32" t="n"/>
      <c r="J91" s="41">
        <f>IF(AND($E91="",$F91=""),"",IF(OR($H91="Yes",$I91="Y"),"Matched",IF(N($F91)&gt;0,"Credit not in books","Debit not in books")))</f>
        <v/>
      </c>
    </row>
    <row r="92" ht="15" customHeight="1" s="26">
      <c r="A92" s="38" t="n">
        <v>86</v>
      </c>
      <c r="B92" s="39" t="n"/>
      <c r="C92" s="32" t="n"/>
      <c r="D92" s="32" t="n"/>
      <c r="E92" s="40" t="n"/>
      <c r="F92" s="40" t="n"/>
      <c r="G92" s="41">
        <f>IF($D92="","",UPPER(TRIM($D92)))</f>
        <v/>
      </c>
      <c r="H92" s="41">
        <f>IF($G92="","No",IF(COUNTIF(CashKeys,$G92)&gt;0,"Yes","No"))</f>
        <v/>
      </c>
      <c r="I92" s="32" t="n"/>
      <c r="J92" s="41">
        <f>IF(AND($E92="",$F92=""),"",IF(OR($H92="Yes",$I92="Y"),"Matched",IF(N($F92)&gt;0,"Credit not in books","Debit not in books")))</f>
        <v/>
      </c>
    </row>
    <row r="93" ht="15" customHeight="1" s="26">
      <c r="A93" s="38" t="n">
        <v>87</v>
      </c>
      <c r="B93" s="39" t="n"/>
      <c r="C93" s="32" t="n"/>
      <c r="D93" s="32" t="n"/>
      <c r="E93" s="40" t="n"/>
      <c r="F93" s="40" t="n"/>
      <c r="G93" s="41">
        <f>IF($D93="","",UPPER(TRIM($D93)))</f>
        <v/>
      </c>
      <c r="H93" s="41">
        <f>IF($G93="","No",IF(COUNTIF(CashKeys,$G93)&gt;0,"Yes","No"))</f>
        <v/>
      </c>
      <c r="I93" s="32" t="n"/>
      <c r="J93" s="41">
        <f>IF(AND($E93="",$F93=""),"",IF(OR($H93="Yes",$I93="Y"),"Matched",IF(N($F93)&gt;0,"Credit not in books","Debit not in books")))</f>
        <v/>
      </c>
    </row>
    <row r="94" ht="15" customHeight="1" s="26">
      <c r="A94" s="38" t="n">
        <v>88</v>
      </c>
      <c r="B94" s="39" t="n"/>
      <c r="C94" s="32" t="n"/>
      <c r="D94" s="32" t="n"/>
      <c r="E94" s="40" t="n"/>
      <c r="F94" s="40" t="n"/>
      <c r="G94" s="41">
        <f>IF($D94="","",UPPER(TRIM($D94)))</f>
        <v/>
      </c>
      <c r="H94" s="41">
        <f>IF($G94="","No",IF(COUNTIF(CashKeys,$G94)&gt;0,"Yes","No"))</f>
        <v/>
      </c>
      <c r="I94" s="32" t="n"/>
      <c r="J94" s="41">
        <f>IF(AND($E94="",$F94=""),"",IF(OR($H94="Yes",$I94="Y"),"Matched",IF(N($F94)&gt;0,"Credit not in books","Debit not in books")))</f>
        <v/>
      </c>
    </row>
    <row r="95" ht="15" customHeight="1" s="26">
      <c r="A95" s="38" t="n">
        <v>89</v>
      </c>
      <c r="B95" s="39" t="n"/>
      <c r="C95" s="32" t="n"/>
      <c r="D95" s="32" t="n"/>
      <c r="E95" s="40" t="n"/>
      <c r="F95" s="40" t="n"/>
      <c r="G95" s="41">
        <f>IF($D95="","",UPPER(TRIM($D95)))</f>
        <v/>
      </c>
      <c r="H95" s="41">
        <f>IF($G95="","No",IF(COUNTIF(CashKeys,$G95)&gt;0,"Yes","No"))</f>
        <v/>
      </c>
      <c r="I95" s="32" t="n"/>
      <c r="J95" s="41">
        <f>IF(AND($E95="",$F95=""),"",IF(OR($H95="Yes",$I95="Y"),"Matched",IF(N($F95)&gt;0,"Credit not in books","Debit not in books")))</f>
        <v/>
      </c>
    </row>
    <row r="96" ht="15" customHeight="1" s="26">
      <c r="A96" s="38" t="n">
        <v>90</v>
      </c>
      <c r="B96" s="39" t="n"/>
      <c r="C96" s="32" t="n"/>
      <c r="D96" s="32" t="n"/>
      <c r="E96" s="40" t="n"/>
      <c r="F96" s="40" t="n"/>
      <c r="G96" s="41">
        <f>IF($D96="","",UPPER(TRIM($D96)))</f>
        <v/>
      </c>
      <c r="H96" s="41">
        <f>IF($G96="","No",IF(COUNTIF(CashKeys,$G96)&gt;0,"Yes","No"))</f>
        <v/>
      </c>
      <c r="I96" s="32" t="n"/>
      <c r="J96" s="41">
        <f>IF(AND($E96="",$F96=""),"",IF(OR($H96="Yes",$I96="Y"),"Matched",IF(N($F96)&gt;0,"Credit not in books","Debit not in books")))</f>
        <v/>
      </c>
    </row>
    <row r="97" ht="15" customHeight="1" s="26">
      <c r="A97" s="38" t="n">
        <v>91</v>
      </c>
      <c r="B97" s="39" t="n"/>
      <c r="C97" s="32" t="n"/>
      <c r="D97" s="32" t="n"/>
      <c r="E97" s="40" t="n"/>
      <c r="F97" s="40" t="n"/>
      <c r="G97" s="41">
        <f>IF($D97="","",UPPER(TRIM($D97)))</f>
        <v/>
      </c>
      <c r="H97" s="41">
        <f>IF($G97="","No",IF(COUNTIF(CashKeys,$G97)&gt;0,"Yes","No"))</f>
        <v/>
      </c>
      <c r="I97" s="32" t="n"/>
      <c r="J97" s="41">
        <f>IF(AND($E97="",$F97=""),"",IF(OR($H97="Yes",$I97="Y"),"Matched",IF(N($F97)&gt;0,"Credit not in books","Debit not in books")))</f>
        <v/>
      </c>
    </row>
    <row r="98" ht="15" customHeight="1" s="26">
      <c r="A98" s="38" t="n">
        <v>92</v>
      </c>
      <c r="B98" s="39" t="n"/>
      <c r="C98" s="32" t="n"/>
      <c r="D98" s="32" t="n"/>
      <c r="E98" s="40" t="n"/>
      <c r="F98" s="40" t="n"/>
      <c r="G98" s="41">
        <f>IF($D98="","",UPPER(TRIM($D98)))</f>
        <v/>
      </c>
      <c r="H98" s="41">
        <f>IF($G98="","No",IF(COUNTIF(CashKeys,$G98)&gt;0,"Yes","No"))</f>
        <v/>
      </c>
      <c r="I98" s="32" t="n"/>
      <c r="J98" s="41">
        <f>IF(AND($E98="",$F98=""),"",IF(OR($H98="Yes",$I98="Y"),"Matched",IF(N($F98)&gt;0,"Credit not in books","Debit not in books")))</f>
        <v/>
      </c>
    </row>
    <row r="99" ht="15" customHeight="1" s="26">
      <c r="A99" s="38" t="n">
        <v>93</v>
      </c>
      <c r="B99" s="39" t="n"/>
      <c r="C99" s="32" t="n"/>
      <c r="D99" s="32" t="n"/>
      <c r="E99" s="40" t="n"/>
      <c r="F99" s="40" t="n"/>
      <c r="G99" s="41">
        <f>IF($D99="","",UPPER(TRIM($D99)))</f>
        <v/>
      </c>
      <c r="H99" s="41">
        <f>IF($G99="","No",IF(COUNTIF(CashKeys,$G99)&gt;0,"Yes","No"))</f>
        <v/>
      </c>
      <c r="I99" s="32" t="n"/>
      <c r="J99" s="41">
        <f>IF(AND($E99="",$F99=""),"",IF(OR($H99="Yes",$I99="Y"),"Matched",IF(N($F99)&gt;0,"Credit not in books","Debit not in books")))</f>
        <v/>
      </c>
    </row>
    <row r="100" ht="15" customHeight="1" s="26">
      <c r="A100" s="38" t="n">
        <v>94</v>
      </c>
      <c r="B100" s="39" t="n"/>
      <c r="C100" s="32" t="n"/>
      <c r="D100" s="32" t="n"/>
      <c r="E100" s="40" t="n"/>
      <c r="F100" s="40" t="n"/>
      <c r="G100" s="41">
        <f>IF($D100="","",UPPER(TRIM($D100)))</f>
        <v/>
      </c>
      <c r="H100" s="41">
        <f>IF($G100="","No",IF(COUNTIF(CashKeys,$G100)&gt;0,"Yes","No"))</f>
        <v/>
      </c>
      <c r="I100" s="32" t="n"/>
      <c r="J100" s="41">
        <f>IF(AND($E100="",$F100=""),"",IF(OR($H100="Yes",$I100="Y"),"Matched",IF(N($F100)&gt;0,"Credit not in books","Debit not in books")))</f>
        <v/>
      </c>
    </row>
    <row r="101" ht="15" customHeight="1" s="26">
      <c r="A101" s="38" t="n">
        <v>95</v>
      </c>
      <c r="B101" s="39" t="n"/>
      <c r="C101" s="32" t="n"/>
      <c r="D101" s="32" t="n"/>
      <c r="E101" s="40" t="n"/>
      <c r="F101" s="40" t="n"/>
      <c r="G101" s="41">
        <f>IF($D101="","",UPPER(TRIM($D101)))</f>
        <v/>
      </c>
      <c r="H101" s="41">
        <f>IF($G101="","No",IF(COUNTIF(CashKeys,$G101)&gt;0,"Yes","No"))</f>
        <v/>
      </c>
      <c r="I101" s="32" t="n"/>
      <c r="J101" s="41">
        <f>IF(AND($E101="",$F101=""),"",IF(OR($H101="Yes",$I101="Y"),"Matched",IF(N($F101)&gt;0,"Credit not in books","Debit not in books")))</f>
        <v/>
      </c>
    </row>
    <row r="102" ht="15" customHeight="1" s="26">
      <c r="A102" s="38" t="n">
        <v>96</v>
      </c>
      <c r="B102" s="39" t="n"/>
      <c r="C102" s="32" t="n"/>
      <c r="D102" s="32" t="n"/>
      <c r="E102" s="40" t="n"/>
      <c r="F102" s="40" t="n"/>
      <c r="G102" s="41">
        <f>IF($D102="","",UPPER(TRIM($D102)))</f>
        <v/>
      </c>
      <c r="H102" s="41">
        <f>IF($G102="","No",IF(COUNTIF(CashKeys,$G102)&gt;0,"Yes","No"))</f>
        <v/>
      </c>
      <c r="I102" s="32" t="n"/>
      <c r="J102" s="41">
        <f>IF(AND($E102="",$F102=""),"",IF(OR($H102="Yes",$I102="Y"),"Matched",IF(N($F102)&gt;0,"Credit not in books","Debit not in books")))</f>
        <v/>
      </c>
    </row>
    <row r="103" ht="15" customHeight="1" s="26">
      <c r="A103" s="38" t="n">
        <v>97</v>
      </c>
      <c r="B103" s="39" t="n"/>
      <c r="C103" s="32" t="n"/>
      <c r="D103" s="32" t="n"/>
      <c r="E103" s="40" t="n"/>
      <c r="F103" s="40" t="n"/>
      <c r="G103" s="41">
        <f>IF($D103="","",UPPER(TRIM($D103)))</f>
        <v/>
      </c>
      <c r="H103" s="41">
        <f>IF($G103="","No",IF(COUNTIF(CashKeys,$G103)&gt;0,"Yes","No"))</f>
        <v/>
      </c>
      <c r="I103" s="32" t="n"/>
      <c r="J103" s="41">
        <f>IF(AND($E103="",$F103=""),"",IF(OR($H103="Yes",$I103="Y"),"Matched",IF(N($F103)&gt;0,"Credit not in books","Debit not in books")))</f>
        <v/>
      </c>
    </row>
    <row r="104" ht="15" customHeight="1" s="26">
      <c r="A104" s="38" t="n">
        <v>98</v>
      </c>
      <c r="B104" s="39" t="n"/>
      <c r="C104" s="32" t="n"/>
      <c r="D104" s="32" t="n"/>
      <c r="E104" s="40" t="n"/>
      <c r="F104" s="40" t="n"/>
      <c r="G104" s="41">
        <f>IF($D104="","",UPPER(TRIM($D104)))</f>
        <v/>
      </c>
      <c r="H104" s="41">
        <f>IF($G104="","No",IF(COUNTIF(CashKeys,$G104)&gt;0,"Yes","No"))</f>
        <v/>
      </c>
      <c r="I104" s="32" t="n"/>
      <c r="J104" s="41">
        <f>IF(AND($E104="",$F104=""),"",IF(OR($H104="Yes",$I104="Y"),"Matched",IF(N($F104)&gt;0,"Credit not in books","Debit not in books")))</f>
        <v/>
      </c>
    </row>
    <row r="105" ht="15" customHeight="1" s="26">
      <c r="A105" s="38" t="n">
        <v>99</v>
      </c>
      <c r="B105" s="39" t="n"/>
      <c r="C105" s="32" t="n"/>
      <c r="D105" s="32" t="n"/>
      <c r="E105" s="40" t="n"/>
      <c r="F105" s="40" t="n"/>
      <c r="G105" s="41">
        <f>IF($D105="","",UPPER(TRIM($D105)))</f>
        <v/>
      </c>
      <c r="H105" s="41">
        <f>IF($G105="","No",IF(COUNTIF(CashKeys,$G105)&gt;0,"Yes","No"))</f>
        <v/>
      </c>
      <c r="I105" s="32" t="n"/>
      <c r="J105" s="41">
        <f>IF(AND($E105="",$F105=""),"",IF(OR($H105="Yes",$I105="Y"),"Matched",IF(N($F105)&gt;0,"Credit not in books","Debit not in books")))</f>
        <v/>
      </c>
    </row>
    <row r="106" ht="15" customHeight="1" s="26">
      <c r="A106" s="38" t="n">
        <v>100</v>
      </c>
      <c r="B106" s="39" t="n"/>
      <c r="C106" s="32" t="n"/>
      <c r="D106" s="32" t="n"/>
      <c r="E106" s="40" t="n"/>
      <c r="F106" s="40" t="n"/>
      <c r="G106" s="41">
        <f>IF($D106="","",UPPER(TRIM($D106)))</f>
        <v/>
      </c>
      <c r="H106" s="41">
        <f>IF($G106="","No",IF(COUNTIF(CashKeys,$G106)&gt;0,"Yes","No"))</f>
        <v/>
      </c>
      <c r="I106" s="32" t="n"/>
      <c r="J106" s="41">
        <f>IF(AND($E106="",$F106=""),"",IF(OR($H106="Yes",$I106="Y"),"Matched",IF(N($F106)&gt;0,"Credit not in books","Debit not in books")))</f>
        <v/>
      </c>
    </row>
    <row r="107" ht="15" customHeight="1" s="26">
      <c r="A107" s="38" t="n">
        <v>101</v>
      </c>
      <c r="B107" s="39" t="n"/>
      <c r="C107" s="32" t="n"/>
      <c r="D107" s="32" t="n"/>
      <c r="E107" s="40" t="n"/>
      <c r="F107" s="40" t="n"/>
      <c r="G107" s="41">
        <f>IF($D107="","",UPPER(TRIM($D107)))</f>
        <v/>
      </c>
      <c r="H107" s="41">
        <f>IF($G107="","No",IF(COUNTIF(CashKeys,$G107)&gt;0,"Yes","No"))</f>
        <v/>
      </c>
      <c r="I107" s="32" t="n"/>
      <c r="J107" s="41">
        <f>IF(AND($E107="",$F107=""),"",IF(OR($H107="Yes",$I107="Y"),"Matched",IF(N($F107)&gt;0,"Credit not in books","Debit not in books")))</f>
        <v/>
      </c>
    </row>
    <row r="108" ht="15" customHeight="1" s="26">
      <c r="A108" s="38" t="n">
        <v>102</v>
      </c>
      <c r="B108" s="39" t="n"/>
      <c r="C108" s="32" t="n"/>
      <c r="D108" s="32" t="n"/>
      <c r="E108" s="40" t="n"/>
      <c r="F108" s="40" t="n"/>
      <c r="G108" s="41">
        <f>IF($D108="","",UPPER(TRIM($D108)))</f>
        <v/>
      </c>
      <c r="H108" s="41">
        <f>IF($G108="","No",IF(COUNTIF(CashKeys,$G108)&gt;0,"Yes","No"))</f>
        <v/>
      </c>
      <c r="I108" s="32" t="n"/>
      <c r="J108" s="41">
        <f>IF(AND($E108="",$F108=""),"",IF(OR($H108="Yes",$I108="Y"),"Matched",IF(N($F108)&gt;0,"Credit not in books","Debit not in books")))</f>
        <v/>
      </c>
    </row>
    <row r="109" ht="15" customHeight="1" s="26">
      <c r="A109" s="38" t="n">
        <v>103</v>
      </c>
      <c r="B109" s="39" t="n"/>
      <c r="C109" s="32" t="n"/>
      <c r="D109" s="32" t="n"/>
      <c r="E109" s="40" t="n"/>
      <c r="F109" s="40" t="n"/>
      <c r="G109" s="41">
        <f>IF($D109="","",UPPER(TRIM($D109)))</f>
        <v/>
      </c>
      <c r="H109" s="41">
        <f>IF($G109="","No",IF(COUNTIF(CashKeys,$G109)&gt;0,"Yes","No"))</f>
        <v/>
      </c>
      <c r="I109" s="32" t="n"/>
      <c r="J109" s="41">
        <f>IF(AND($E109="",$F109=""),"",IF(OR($H109="Yes",$I109="Y"),"Matched",IF(N($F109)&gt;0,"Credit not in books","Debit not in books")))</f>
        <v/>
      </c>
    </row>
    <row r="110" ht="15" customHeight="1" s="26">
      <c r="A110" s="38" t="n">
        <v>104</v>
      </c>
      <c r="B110" s="39" t="n"/>
      <c r="C110" s="32" t="n"/>
      <c r="D110" s="32" t="n"/>
      <c r="E110" s="40" t="n"/>
      <c r="F110" s="40" t="n"/>
      <c r="G110" s="41">
        <f>IF($D110="","",UPPER(TRIM($D110)))</f>
        <v/>
      </c>
      <c r="H110" s="41">
        <f>IF($G110="","No",IF(COUNTIF(CashKeys,$G110)&gt;0,"Yes","No"))</f>
        <v/>
      </c>
      <c r="I110" s="32" t="n"/>
      <c r="J110" s="41">
        <f>IF(AND($E110="",$F110=""),"",IF(OR($H110="Yes",$I110="Y"),"Matched",IF(N($F110)&gt;0,"Credit not in books","Debit not in books")))</f>
        <v/>
      </c>
    </row>
    <row r="111" ht="15" customHeight="1" s="26">
      <c r="A111" s="38" t="n">
        <v>105</v>
      </c>
      <c r="B111" s="39" t="n"/>
      <c r="C111" s="32" t="n"/>
      <c r="D111" s="32" t="n"/>
      <c r="E111" s="40" t="n"/>
      <c r="F111" s="40" t="n"/>
      <c r="G111" s="41">
        <f>IF($D111="","",UPPER(TRIM($D111)))</f>
        <v/>
      </c>
      <c r="H111" s="41">
        <f>IF($G111="","No",IF(COUNTIF(CashKeys,$G111)&gt;0,"Yes","No"))</f>
        <v/>
      </c>
      <c r="I111" s="32" t="n"/>
      <c r="J111" s="41">
        <f>IF(AND($E111="",$F111=""),"",IF(OR($H111="Yes",$I111="Y"),"Matched",IF(N($F111)&gt;0,"Credit not in books","Debit not in books")))</f>
        <v/>
      </c>
    </row>
    <row r="112" ht="15" customHeight="1" s="26">
      <c r="A112" s="38" t="n">
        <v>106</v>
      </c>
      <c r="B112" s="39" t="n"/>
      <c r="C112" s="32" t="n"/>
      <c r="D112" s="32" t="n"/>
      <c r="E112" s="40" t="n"/>
      <c r="F112" s="40" t="n"/>
      <c r="G112" s="41">
        <f>IF($D112="","",UPPER(TRIM($D112)))</f>
        <v/>
      </c>
      <c r="H112" s="41">
        <f>IF($G112="","No",IF(COUNTIF(CashKeys,$G112)&gt;0,"Yes","No"))</f>
        <v/>
      </c>
      <c r="I112" s="32" t="n"/>
      <c r="J112" s="41">
        <f>IF(AND($E112="",$F112=""),"",IF(OR($H112="Yes",$I112="Y"),"Matched",IF(N($F112)&gt;0,"Credit not in books","Debit not in books")))</f>
        <v/>
      </c>
    </row>
    <row r="113" ht="15" customHeight="1" s="26">
      <c r="A113" s="38" t="n">
        <v>107</v>
      </c>
      <c r="B113" s="39" t="n"/>
      <c r="C113" s="32" t="n"/>
      <c r="D113" s="32" t="n"/>
      <c r="E113" s="40" t="n"/>
      <c r="F113" s="40" t="n"/>
      <c r="G113" s="41">
        <f>IF($D113="","",UPPER(TRIM($D113)))</f>
        <v/>
      </c>
      <c r="H113" s="41">
        <f>IF($G113="","No",IF(COUNTIF(CashKeys,$G113)&gt;0,"Yes","No"))</f>
        <v/>
      </c>
      <c r="I113" s="32" t="n"/>
      <c r="J113" s="41">
        <f>IF(AND($E113="",$F113=""),"",IF(OR($H113="Yes",$I113="Y"),"Matched",IF(N($F113)&gt;0,"Credit not in books","Debit not in books")))</f>
        <v/>
      </c>
    </row>
    <row r="114" ht="15" customHeight="1" s="26">
      <c r="A114" s="38" t="n">
        <v>108</v>
      </c>
      <c r="B114" s="39" t="n"/>
      <c r="C114" s="32" t="n"/>
      <c r="D114" s="32" t="n"/>
      <c r="E114" s="40" t="n"/>
      <c r="F114" s="40" t="n"/>
      <c r="G114" s="41">
        <f>IF($D114="","",UPPER(TRIM($D114)))</f>
        <v/>
      </c>
      <c r="H114" s="41">
        <f>IF($G114="","No",IF(COUNTIF(CashKeys,$G114)&gt;0,"Yes","No"))</f>
        <v/>
      </c>
      <c r="I114" s="32" t="n"/>
      <c r="J114" s="41">
        <f>IF(AND($E114="",$F114=""),"",IF(OR($H114="Yes",$I114="Y"),"Matched",IF(N($F114)&gt;0,"Credit not in books","Debit not in books")))</f>
        <v/>
      </c>
    </row>
    <row r="115" ht="15" customHeight="1" s="26">
      <c r="A115" s="38" t="n">
        <v>109</v>
      </c>
      <c r="B115" s="39" t="n"/>
      <c r="C115" s="32" t="n"/>
      <c r="D115" s="32" t="n"/>
      <c r="E115" s="40" t="n"/>
      <c r="F115" s="40" t="n"/>
      <c r="G115" s="41">
        <f>IF($D115="","",UPPER(TRIM($D115)))</f>
        <v/>
      </c>
      <c r="H115" s="41">
        <f>IF($G115="","No",IF(COUNTIF(CashKeys,$G115)&gt;0,"Yes","No"))</f>
        <v/>
      </c>
      <c r="I115" s="32" t="n"/>
      <c r="J115" s="41">
        <f>IF(AND($E115="",$F115=""),"",IF(OR($H115="Yes",$I115="Y"),"Matched",IF(N($F115)&gt;0,"Credit not in books","Debit not in books")))</f>
        <v/>
      </c>
    </row>
    <row r="116" ht="15" customHeight="1" s="26">
      <c r="A116" s="38" t="n">
        <v>110</v>
      </c>
      <c r="B116" s="39" t="n"/>
      <c r="C116" s="32" t="n"/>
      <c r="D116" s="32" t="n"/>
      <c r="E116" s="40" t="n"/>
      <c r="F116" s="40" t="n"/>
      <c r="G116" s="41">
        <f>IF($D116="","",UPPER(TRIM($D116)))</f>
        <v/>
      </c>
      <c r="H116" s="41">
        <f>IF($G116="","No",IF(COUNTIF(CashKeys,$G116)&gt;0,"Yes","No"))</f>
        <v/>
      </c>
      <c r="I116" s="32" t="n"/>
      <c r="J116" s="41">
        <f>IF(AND($E116="",$F116=""),"",IF(OR($H116="Yes",$I116="Y"),"Matched",IF(N($F116)&gt;0,"Credit not in books","Debit not in books")))</f>
        <v/>
      </c>
    </row>
    <row r="117" ht="15" customHeight="1" s="26">
      <c r="A117" s="38" t="n">
        <v>111</v>
      </c>
      <c r="B117" s="39" t="n"/>
      <c r="C117" s="32" t="n"/>
      <c r="D117" s="32" t="n"/>
      <c r="E117" s="40" t="n"/>
      <c r="F117" s="40" t="n"/>
      <c r="G117" s="41">
        <f>IF($D117="","",UPPER(TRIM($D117)))</f>
        <v/>
      </c>
      <c r="H117" s="41">
        <f>IF($G117="","No",IF(COUNTIF(CashKeys,$G117)&gt;0,"Yes","No"))</f>
        <v/>
      </c>
      <c r="I117" s="32" t="n"/>
      <c r="J117" s="41">
        <f>IF(AND($E117="",$F117=""),"",IF(OR($H117="Yes",$I117="Y"),"Matched",IF(N($F117)&gt;0,"Credit not in books","Debit not in books")))</f>
        <v/>
      </c>
    </row>
    <row r="118" ht="15" customHeight="1" s="26">
      <c r="A118" s="38" t="n">
        <v>112</v>
      </c>
      <c r="B118" s="39" t="n"/>
      <c r="C118" s="32" t="n"/>
      <c r="D118" s="32" t="n"/>
      <c r="E118" s="40" t="n"/>
      <c r="F118" s="40" t="n"/>
      <c r="G118" s="41">
        <f>IF($D118="","",UPPER(TRIM($D118)))</f>
        <v/>
      </c>
      <c r="H118" s="41">
        <f>IF($G118="","No",IF(COUNTIF(CashKeys,$G118)&gt;0,"Yes","No"))</f>
        <v/>
      </c>
      <c r="I118" s="32" t="n"/>
      <c r="J118" s="41">
        <f>IF(AND($E118="",$F118=""),"",IF(OR($H118="Yes",$I118="Y"),"Matched",IF(N($F118)&gt;0,"Credit not in books","Debit not in books")))</f>
        <v/>
      </c>
    </row>
    <row r="119" ht="15" customHeight="1" s="26">
      <c r="A119" s="38" t="n">
        <v>113</v>
      </c>
      <c r="B119" s="39" t="n"/>
      <c r="C119" s="32" t="n"/>
      <c r="D119" s="32" t="n"/>
      <c r="E119" s="40" t="n"/>
      <c r="F119" s="40" t="n"/>
      <c r="G119" s="41">
        <f>IF($D119="","",UPPER(TRIM($D119)))</f>
        <v/>
      </c>
      <c r="H119" s="41">
        <f>IF($G119="","No",IF(COUNTIF(CashKeys,$G119)&gt;0,"Yes","No"))</f>
        <v/>
      </c>
      <c r="I119" s="32" t="n"/>
      <c r="J119" s="41">
        <f>IF(AND($E119="",$F119=""),"",IF(OR($H119="Yes",$I119="Y"),"Matched",IF(N($F119)&gt;0,"Credit not in books","Debit not in books")))</f>
        <v/>
      </c>
    </row>
    <row r="120" ht="15" customHeight="1" s="26">
      <c r="A120" s="38" t="n">
        <v>114</v>
      </c>
      <c r="B120" s="39" t="n"/>
      <c r="C120" s="32" t="n"/>
      <c r="D120" s="32" t="n"/>
      <c r="E120" s="40" t="n"/>
      <c r="F120" s="40" t="n"/>
      <c r="G120" s="41">
        <f>IF($D120="","",UPPER(TRIM($D120)))</f>
        <v/>
      </c>
      <c r="H120" s="41">
        <f>IF($G120="","No",IF(COUNTIF(CashKeys,$G120)&gt;0,"Yes","No"))</f>
        <v/>
      </c>
      <c r="I120" s="32" t="n"/>
      <c r="J120" s="41">
        <f>IF(AND($E120="",$F120=""),"",IF(OR($H120="Yes",$I120="Y"),"Matched",IF(N($F120)&gt;0,"Credit not in books","Debit not in books")))</f>
        <v/>
      </c>
    </row>
    <row r="121" ht="15" customHeight="1" s="26">
      <c r="A121" s="38" t="n">
        <v>115</v>
      </c>
      <c r="B121" s="39" t="n"/>
      <c r="C121" s="32" t="n"/>
      <c r="D121" s="32" t="n"/>
      <c r="E121" s="40" t="n"/>
      <c r="F121" s="40" t="n"/>
      <c r="G121" s="41">
        <f>IF($D121="","",UPPER(TRIM($D121)))</f>
        <v/>
      </c>
      <c r="H121" s="41">
        <f>IF($G121="","No",IF(COUNTIF(CashKeys,$G121)&gt;0,"Yes","No"))</f>
        <v/>
      </c>
      <c r="I121" s="32" t="n"/>
      <c r="J121" s="41">
        <f>IF(AND($E121="",$F121=""),"",IF(OR($H121="Yes",$I121="Y"),"Matched",IF(N($F121)&gt;0,"Credit not in books","Debit not in books")))</f>
        <v/>
      </c>
    </row>
    <row r="122" ht="15" customHeight="1" s="26">
      <c r="A122" s="38" t="n">
        <v>116</v>
      </c>
      <c r="B122" s="39" t="n"/>
      <c r="C122" s="32" t="n"/>
      <c r="D122" s="32" t="n"/>
      <c r="E122" s="40" t="n"/>
      <c r="F122" s="40" t="n"/>
      <c r="G122" s="41">
        <f>IF($D122="","",UPPER(TRIM($D122)))</f>
        <v/>
      </c>
      <c r="H122" s="41">
        <f>IF($G122="","No",IF(COUNTIF(CashKeys,$G122)&gt;0,"Yes","No"))</f>
        <v/>
      </c>
      <c r="I122" s="32" t="n"/>
      <c r="J122" s="41">
        <f>IF(AND($E122="",$F122=""),"",IF(OR($H122="Yes",$I122="Y"),"Matched",IF(N($F122)&gt;0,"Credit not in books","Debit not in books")))</f>
        <v/>
      </c>
    </row>
    <row r="123" ht="15" customHeight="1" s="26">
      <c r="A123" s="38" t="n">
        <v>117</v>
      </c>
      <c r="B123" s="39" t="n"/>
      <c r="C123" s="32" t="n"/>
      <c r="D123" s="32" t="n"/>
      <c r="E123" s="40" t="n"/>
      <c r="F123" s="40" t="n"/>
      <c r="G123" s="41">
        <f>IF($D123="","",UPPER(TRIM($D123)))</f>
        <v/>
      </c>
      <c r="H123" s="41">
        <f>IF($G123="","No",IF(COUNTIF(CashKeys,$G123)&gt;0,"Yes","No"))</f>
        <v/>
      </c>
      <c r="I123" s="32" t="n"/>
      <c r="J123" s="41">
        <f>IF(AND($E123="",$F123=""),"",IF(OR($H123="Yes",$I123="Y"),"Matched",IF(N($F123)&gt;0,"Credit not in books","Debit not in books")))</f>
        <v/>
      </c>
    </row>
    <row r="124" ht="15" customHeight="1" s="26">
      <c r="A124" s="38" t="n">
        <v>118</v>
      </c>
      <c r="B124" s="39" t="n"/>
      <c r="C124" s="32" t="n"/>
      <c r="D124" s="32" t="n"/>
      <c r="E124" s="40" t="n"/>
      <c r="F124" s="40" t="n"/>
      <c r="G124" s="41">
        <f>IF($D124="","",UPPER(TRIM($D124)))</f>
        <v/>
      </c>
      <c r="H124" s="41">
        <f>IF($G124="","No",IF(COUNTIF(CashKeys,$G124)&gt;0,"Yes","No"))</f>
        <v/>
      </c>
      <c r="I124" s="32" t="n"/>
      <c r="J124" s="41">
        <f>IF(AND($E124="",$F124=""),"",IF(OR($H124="Yes",$I124="Y"),"Matched",IF(N($F124)&gt;0,"Credit not in books","Debit not in books")))</f>
        <v/>
      </c>
    </row>
    <row r="125" ht="15" customHeight="1" s="26">
      <c r="A125" s="38" t="n">
        <v>119</v>
      </c>
      <c r="B125" s="39" t="n"/>
      <c r="C125" s="32" t="n"/>
      <c r="D125" s="32" t="n"/>
      <c r="E125" s="40" t="n"/>
      <c r="F125" s="40" t="n"/>
      <c r="G125" s="41">
        <f>IF($D125="","",UPPER(TRIM($D125)))</f>
        <v/>
      </c>
      <c r="H125" s="41">
        <f>IF($G125="","No",IF(COUNTIF(CashKeys,$G125)&gt;0,"Yes","No"))</f>
        <v/>
      </c>
      <c r="I125" s="32" t="n"/>
      <c r="J125" s="41">
        <f>IF(AND($E125="",$F125=""),"",IF(OR($H125="Yes",$I125="Y"),"Matched",IF(N($F125)&gt;0,"Credit not in books","Debit not in books")))</f>
        <v/>
      </c>
    </row>
    <row r="126" ht="15" customHeight="1" s="26">
      <c r="A126" s="38" t="n">
        <v>120</v>
      </c>
      <c r="B126" s="39" t="n"/>
      <c r="C126" s="32" t="n"/>
      <c r="D126" s="32" t="n"/>
      <c r="E126" s="40" t="n"/>
      <c r="F126" s="40" t="n"/>
      <c r="G126" s="41">
        <f>IF($D126="","",UPPER(TRIM($D126)))</f>
        <v/>
      </c>
      <c r="H126" s="41">
        <f>IF($G126="","No",IF(COUNTIF(CashKeys,$G126)&gt;0,"Yes","No"))</f>
        <v/>
      </c>
      <c r="I126" s="32" t="n"/>
      <c r="J126" s="41">
        <f>IF(AND($E126="",$F126=""),"",IF(OR($H126="Yes",$I126="Y"),"Matched",IF(N($F126)&gt;0,"Credit not in books","Debit not in books")))</f>
        <v/>
      </c>
    </row>
    <row r="127" ht="15" customHeight="1" s="26">
      <c r="A127" s="38" t="n">
        <v>121</v>
      </c>
      <c r="B127" s="39" t="n"/>
      <c r="C127" s="32" t="n"/>
      <c r="D127" s="32" t="n"/>
      <c r="E127" s="40" t="n"/>
      <c r="F127" s="40" t="n"/>
      <c r="G127" s="41">
        <f>IF($D127="","",UPPER(TRIM($D127)))</f>
        <v/>
      </c>
      <c r="H127" s="41">
        <f>IF($G127="","No",IF(COUNTIF(CashKeys,$G127)&gt;0,"Yes","No"))</f>
        <v/>
      </c>
      <c r="I127" s="32" t="n"/>
      <c r="J127" s="41">
        <f>IF(AND($E127="",$F127=""),"",IF(OR($H127="Yes",$I127="Y"),"Matched",IF(N($F127)&gt;0,"Credit not in books","Debit not in books")))</f>
        <v/>
      </c>
    </row>
    <row r="128" ht="15" customHeight="1" s="26">
      <c r="A128" s="38" t="n">
        <v>122</v>
      </c>
      <c r="B128" s="39" t="n"/>
      <c r="C128" s="32" t="n"/>
      <c r="D128" s="32" t="n"/>
      <c r="E128" s="40" t="n"/>
      <c r="F128" s="40" t="n"/>
      <c r="G128" s="41">
        <f>IF($D128="","",UPPER(TRIM($D128)))</f>
        <v/>
      </c>
      <c r="H128" s="41">
        <f>IF($G128="","No",IF(COUNTIF(CashKeys,$G128)&gt;0,"Yes","No"))</f>
        <v/>
      </c>
      <c r="I128" s="32" t="n"/>
      <c r="J128" s="41">
        <f>IF(AND($E128="",$F128=""),"",IF(OR($H128="Yes",$I128="Y"),"Matched",IF(N($F128)&gt;0,"Credit not in books","Debit not in books")))</f>
        <v/>
      </c>
    </row>
    <row r="129" ht="15" customHeight="1" s="26">
      <c r="A129" s="38" t="n">
        <v>123</v>
      </c>
      <c r="B129" s="39" t="n"/>
      <c r="C129" s="32" t="n"/>
      <c r="D129" s="32" t="n"/>
      <c r="E129" s="40" t="n"/>
      <c r="F129" s="40" t="n"/>
      <c r="G129" s="41">
        <f>IF($D129="","",UPPER(TRIM($D129)))</f>
        <v/>
      </c>
      <c r="H129" s="41">
        <f>IF($G129="","No",IF(COUNTIF(CashKeys,$G129)&gt;0,"Yes","No"))</f>
        <v/>
      </c>
      <c r="I129" s="32" t="n"/>
      <c r="J129" s="41">
        <f>IF(AND($E129="",$F129=""),"",IF(OR($H129="Yes",$I129="Y"),"Matched",IF(N($F129)&gt;0,"Credit not in books","Debit not in books")))</f>
        <v/>
      </c>
    </row>
    <row r="130" ht="15" customHeight="1" s="26">
      <c r="A130" s="38" t="n">
        <v>124</v>
      </c>
      <c r="B130" s="39" t="n"/>
      <c r="C130" s="32" t="n"/>
      <c r="D130" s="32" t="n"/>
      <c r="E130" s="40" t="n"/>
      <c r="F130" s="40" t="n"/>
      <c r="G130" s="41">
        <f>IF($D130="","",UPPER(TRIM($D130)))</f>
        <v/>
      </c>
      <c r="H130" s="41">
        <f>IF($G130="","No",IF(COUNTIF(CashKeys,$G130)&gt;0,"Yes","No"))</f>
        <v/>
      </c>
      <c r="I130" s="32" t="n"/>
      <c r="J130" s="41">
        <f>IF(AND($E130="",$F130=""),"",IF(OR($H130="Yes",$I130="Y"),"Matched",IF(N($F130)&gt;0,"Credit not in books","Debit not in books")))</f>
        <v/>
      </c>
    </row>
    <row r="131" ht="15" customHeight="1" s="26">
      <c r="A131" s="38" t="n">
        <v>125</v>
      </c>
      <c r="B131" s="39" t="n"/>
      <c r="C131" s="32" t="n"/>
      <c r="D131" s="32" t="n"/>
      <c r="E131" s="40" t="n"/>
      <c r="F131" s="40" t="n"/>
      <c r="G131" s="41">
        <f>IF($D131="","",UPPER(TRIM($D131)))</f>
        <v/>
      </c>
      <c r="H131" s="41">
        <f>IF($G131="","No",IF(COUNTIF(CashKeys,$G131)&gt;0,"Yes","No"))</f>
        <v/>
      </c>
      <c r="I131" s="32" t="n"/>
      <c r="J131" s="41">
        <f>IF(AND($E131="",$F131=""),"",IF(OR($H131="Yes",$I131="Y"),"Matched",IF(N($F131)&gt;0,"Credit not in books","Debit not in books")))</f>
        <v/>
      </c>
    </row>
    <row r="132" ht="15" customHeight="1" s="26">
      <c r="A132" s="38" t="n">
        <v>126</v>
      </c>
      <c r="B132" s="39" t="n"/>
      <c r="C132" s="32" t="n"/>
      <c r="D132" s="32" t="n"/>
      <c r="E132" s="40" t="n"/>
      <c r="F132" s="40" t="n"/>
      <c r="G132" s="41">
        <f>IF($D132="","",UPPER(TRIM($D132)))</f>
        <v/>
      </c>
      <c r="H132" s="41">
        <f>IF($G132="","No",IF(COUNTIF(CashKeys,$G132)&gt;0,"Yes","No"))</f>
        <v/>
      </c>
      <c r="I132" s="32" t="n"/>
      <c r="J132" s="41">
        <f>IF(AND($E132="",$F132=""),"",IF(OR($H132="Yes",$I132="Y"),"Matched",IF(N($F132)&gt;0,"Credit not in books","Debit not in books")))</f>
        <v/>
      </c>
    </row>
    <row r="133" ht="15" customHeight="1" s="26">
      <c r="A133" s="38" t="n">
        <v>127</v>
      </c>
      <c r="B133" s="39" t="n"/>
      <c r="C133" s="32" t="n"/>
      <c r="D133" s="32" t="n"/>
      <c r="E133" s="40" t="n"/>
      <c r="F133" s="40" t="n"/>
      <c r="G133" s="41">
        <f>IF($D133="","",UPPER(TRIM($D133)))</f>
        <v/>
      </c>
      <c r="H133" s="41">
        <f>IF($G133="","No",IF(COUNTIF(CashKeys,$G133)&gt;0,"Yes","No"))</f>
        <v/>
      </c>
      <c r="I133" s="32" t="n"/>
      <c r="J133" s="41">
        <f>IF(AND($E133="",$F133=""),"",IF(OR($H133="Yes",$I133="Y"),"Matched",IF(N($F133)&gt;0,"Credit not in books","Debit not in books")))</f>
        <v/>
      </c>
    </row>
    <row r="134" ht="15" customHeight="1" s="26">
      <c r="A134" s="38" t="n">
        <v>128</v>
      </c>
      <c r="B134" s="39" t="n"/>
      <c r="C134" s="32" t="n"/>
      <c r="D134" s="32" t="n"/>
      <c r="E134" s="40" t="n"/>
      <c r="F134" s="40" t="n"/>
      <c r="G134" s="41">
        <f>IF($D134="","",UPPER(TRIM($D134)))</f>
        <v/>
      </c>
      <c r="H134" s="41">
        <f>IF($G134="","No",IF(COUNTIF(CashKeys,$G134)&gt;0,"Yes","No"))</f>
        <v/>
      </c>
      <c r="I134" s="32" t="n"/>
      <c r="J134" s="41">
        <f>IF(AND($E134="",$F134=""),"",IF(OR($H134="Yes",$I134="Y"),"Matched",IF(N($F134)&gt;0,"Credit not in books","Debit not in books")))</f>
        <v/>
      </c>
    </row>
    <row r="135" ht="15" customHeight="1" s="26">
      <c r="A135" s="38" t="n">
        <v>129</v>
      </c>
      <c r="B135" s="39" t="n"/>
      <c r="C135" s="32" t="n"/>
      <c r="D135" s="32" t="n"/>
      <c r="E135" s="40" t="n"/>
      <c r="F135" s="40" t="n"/>
      <c r="G135" s="41">
        <f>IF($D135="","",UPPER(TRIM($D135)))</f>
        <v/>
      </c>
      <c r="H135" s="41">
        <f>IF($G135="","No",IF(COUNTIF(CashKeys,$G135)&gt;0,"Yes","No"))</f>
        <v/>
      </c>
      <c r="I135" s="32" t="n"/>
      <c r="J135" s="41">
        <f>IF(AND($E135="",$F135=""),"",IF(OR($H135="Yes",$I135="Y"),"Matched",IF(N($F135)&gt;0,"Credit not in books","Debit not in books")))</f>
        <v/>
      </c>
    </row>
    <row r="136" ht="15" customHeight="1" s="26">
      <c r="A136" s="38" t="n">
        <v>130</v>
      </c>
      <c r="B136" s="39" t="n"/>
      <c r="C136" s="32" t="n"/>
      <c r="D136" s="32" t="n"/>
      <c r="E136" s="40" t="n"/>
      <c r="F136" s="40" t="n"/>
      <c r="G136" s="41">
        <f>IF($D136="","",UPPER(TRIM($D136)))</f>
        <v/>
      </c>
      <c r="H136" s="41">
        <f>IF($G136="","No",IF(COUNTIF(CashKeys,$G136)&gt;0,"Yes","No"))</f>
        <v/>
      </c>
      <c r="I136" s="32" t="n"/>
      <c r="J136" s="41">
        <f>IF(AND($E136="",$F136=""),"",IF(OR($H136="Yes",$I136="Y"),"Matched",IF(N($F136)&gt;0,"Credit not in books","Debit not in books")))</f>
        <v/>
      </c>
    </row>
    <row r="137" ht="15" customHeight="1" s="26">
      <c r="A137" s="38" t="n">
        <v>131</v>
      </c>
      <c r="B137" s="39" t="n"/>
      <c r="C137" s="32" t="n"/>
      <c r="D137" s="32" t="n"/>
      <c r="E137" s="40" t="n"/>
      <c r="F137" s="40" t="n"/>
      <c r="G137" s="41">
        <f>IF($D137="","",UPPER(TRIM($D137)))</f>
        <v/>
      </c>
      <c r="H137" s="41">
        <f>IF($G137="","No",IF(COUNTIF(CashKeys,$G137)&gt;0,"Yes","No"))</f>
        <v/>
      </c>
      <c r="I137" s="32" t="n"/>
      <c r="J137" s="41">
        <f>IF(AND($E137="",$F137=""),"",IF(OR($H137="Yes",$I137="Y"),"Matched",IF(N($F137)&gt;0,"Credit not in books","Debit not in books")))</f>
        <v/>
      </c>
    </row>
    <row r="138" ht="15" customHeight="1" s="26">
      <c r="A138" s="38" t="n">
        <v>132</v>
      </c>
      <c r="B138" s="39" t="n"/>
      <c r="C138" s="32" t="n"/>
      <c r="D138" s="32" t="n"/>
      <c r="E138" s="40" t="n"/>
      <c r="F138" s="40" t="n"/>
      <c r="G138" s="41">
        <f>IF($D138="","",UPPER(TRIM($D138)))</f>
        <v/>
      </c>
      <c r="H138" s="41">
        <f>IF($G138="","No",IF(COUNTIF(CashKeys,$G138)&gt;0,"Yes","No"))</f>
        <v/>
      </c>
      <c r="I138" s="32" t="n"/>
      <c r="J138" s="41">
        <f>IF(AND($E138="",$F138=""),"",IF(OR($H138="Yes",$I138="Y"),"Matched",IF(N($F138)&gt;0,"Credit not in books","Debit not in books")))</f>
        <v/>
      </c>
    </row>
    <row r="139" ht="15" customHeight="1" s="26">
      <c r="A139" s="38" t="n">
        <v>133</v>
      </c>
      <c r="B139" s="39" t="n"/>
      <c r="C139" s="32" t="n"/>
      <c r="D139" s="32" t="n"/>
      <c r="E139" s="40" t="n"/>
      <c r="F139" s="40" t="n"/>
      <c r="G139" s="41">
        <f>IF($D139="","",UPPER(TRIM($D139)))</f>
        <v/>
      </c>
      <c r="H139" s="41">
        <f>IF($G139="","No",IF(COUNTIF(CashKeys,$G139)&gt;0,"Yes","No"))</f>
        <v/>
      </c>
      <c r="I139" s="32" t="n"/>
      <c r="J139" s="41">
        <f>IF(AND($E139="",$F139=""),"",IF(OR($H139="Yes",$I139="Y"),"Matched",IF(N($F139)&gt;0,"Credit not in books","Debit not in books")))</f>
        <v/>
      </c>
    </row>
    <row r="140" ht="15" customHeight="1" s="26">
      <c r="A140" s="38" t="n">
        <v>134</v>
      </c>
      <c r="B140" s="39" t="n"/>
      <c r="C140" s="32" t="n"/>
      <c r="D140" s="32" t="n"/>
      <c r="E140" s="40" t="n"/>
      <c r="F140" s="40" t="n"/>
      <c r="G140" s="41">
        <f>IF($D140="","",UPPER(TRIM($D140)))</f>
        <v/>
      </c>
      <c r="H140" s="41">
        <f>IF($G140="","No",IF(COUNTIF(CashKeys,$G140)&gt;0,"Yes","No"))</f>
        <v/>
      </c>
      <c r="I140" s="32" t="n"/>
      <c r="J140" s="41">
        <f>IF(AND($E140="",$F140=""),"",IF(OR($H140="Yes",$I140="Y"),"Matched",IF(N($F140)&gt;0,"Credit not in books","Debit not in books")))</f>
        <v/>
      </c>
    </row>
    <row r="141" ht="15" customHeight="1" s="26">
      <c r="A141" s="38" t="n">
        <v>135</v>
      </c>
      <c r="B141" s="39" t="n"/>
      <c r="C141" s="32" t="n"/>
      <c r="D141" s="32" t="n"/>
      <c r="E141" s="40" t="n"/>
      <c r="F141" s="40" t="n"/>
      <c r="G141" s="41">
        <f>IF($D141="","",UPPER(TRIM($D141)))</f>
        <v/>
      </c>
      <c r="H141" s="41">
        <f>IF($G141="","No",IF(COUNTIF(CashKeys,$G141)&gt;0,"Yes","No"))</f>
        <v/>
      </c>
      <c r="I141" s="32" t="n"/>
      <c r="J141" s="41">
        <f>IF(AND($E141="",$F141=""),"",IF(OR($H141="Yes",$I141="Y"),"Matched",IF(N($F141)&gt;0,"Credit not in books","Debit not in books")))</f>
        <v/>
      </c>
    </row>
    <row r="142" ht="15" customHeight="1" s="26">
      <c r="A142" s="38" t="n">
        <v>136</v>
      </c>
      <c r="B142" s="39" t="n"/>
      <c r="C142" s="32" t="n"/>
      <c r="D142" s="32" t="n"/>
      <c r="E142" s="40" t="n"/>
      <c r="F142" s="40" t="n"/>
      <c r="G142" s="41">
        <f>IF($D142="","",UPPER(TRIM($D142)))</f>
        <v/>
      </c>
      <c r="H142" s="41">
        <f>IF($G142="","No",IF(COUNTIF(CashKeys,$G142)&gt;0,"Yes","No"))</f>
        <v/>
      </c>
      <c r="I142" s="32" t="n"/>
      <c r="J142" s="41">
        <f>IF(AND($E142="",$F142=""),"",IF(OR($H142="Yes",$I142="Y"),"Matched",IF(N($F142)&gt;0,"Credit not in books","Debit not in books")))</f>
        <v/>
      </c>
    </row>
    <row r="143" ht="15" customHeight="1" s="26">
      <c r="A143" s="38" t="n">
        <v>137</v>
      </c>
      <c r="B143" s="39" t="n"/>
      <c r="C143" s="32" t="n"/>
      <c r="D143" s="32" t="n"/>
      <c r="E143" s="40" t="n"/>
      <c r="F143" s="40" t="n"/>
      <c r="G143" s="41">
        <f>IF($D143="","",UPPER(TRIM($D143)))</f>
        <v/>
      </c>
      <c r="H143" s="41">
        <f>IF($G143="","No",IF(COUNTIF(CashKeys,$G143)&gt;0,"Yes","No"))</f>
        <v/>
      </c>
      <c r="I143" s="32" t="n"/>
      <c r="J143" s="41">
        <f>IF(AND($E143="",$F143=""),"",IF(OR($H143="Yes",$I143="Y"),"Matched",IF(N($F143)&gt;0,"Credit not in books","Debit not in books")))</f>
        <v/>
      </c>
    </row>
    <row r="144" ht="15" customHeight="1" s="26">
      <c r="A144" s="38" t="n">
        <v>138</v>
      </c>
      <c r="B144" s="39" t="n"/>
      <c r="C144" s="32" t="n"/>
      <c r="D144" s="32" t="n"/>
      <c r="E144" s="40" t="n"/>
      <c r="F144" s="40" t="n"/>
      <c r="G144" s="41">
        <f>IF($D144="","",UPPER(TRIM($D144)))</f>
        <v/>
      </c>
      <c r="H144" s="41">
        <f>IF($G144="","No",IF(COUNTIF(CashKeys,$G144)&gt;0,"Yes","No"))</f>
        <v/>
      </c>
      <c r="I144" s="32" t="n"/>
      <c r="J144" s="41">
        <f>IF(AND($E144="",$F144=""),"",IF(OR($H144="Yes",$I144="Y"),"Matched",IF(N($F144)&gt;0,"Credit not in books","Debit not in books")))</f>
        <v/>
      </c>
    </row>
    <row r="145" ht="15" customHeight="1" s="26">
      <c r="A145" s="38" t="n">
        <v>139</v>
      </c>
      <c r="B145" s="39" t="n"/>
      <c r="C145" s="32" t="n"/>
      <c r="D145" s="32" t="n"/>
      <c r="E145" s="40" t="n"/>
      <c r="F145" s="40" t="n"/>
      <c r="G145" s="41">
        <f>IF($D145="","",UPPER(TRIM($D145)))</f>
        <v/>
      </c>
      <c r="H145" s="41">
        <f>IF($G145="","No",IF(COUNTIF(CashKeys,$G145)&gt;0,"Yes","No"))</f>
        <v/>
      </c>
      <c r="I145" s="32" t="n"/>
      <c r="J145" s="41">
        <f>IF(AND($E145="",$F145=""),"",IF(OR($H145="Yes",$I145="Y"),"Matched",IF(N($F145)&gt;0,"Credit not in books","Debit not in books")))</f>
        <v/>
      </c>
    </row>
    <row r="146" ht="15" customHeight="1" s="26">
      <c r="A146" s="38" t="n">
        <v>140</v>
      </c>
      <c r="B146" s="39" t="n"/>
      <c r="C146" s="32" t="n"/>
      <c r="D146" s="32" t="n"/>
      <c r="E146" s="40" t="n"/>
      <c r="F146" s="40" t="n"/>
      <c r="G146" s="41">
        <f>IF($D146="","",UPPER(TRIM($D146)))</f>
        <v/>
      </c>
      <c r="H146" s="41">
        <f>IF($G146="","No",IF(COUNTIF(CashKeys,$G146)&gt;0,"Yes","No"))</f>
        <v/>
      </c>
      <c r="I146" s="32" t="n"/>
      <c r="J146" s="41">
        <f>IF(AND($E146="",$F146=""),"",IF(OR($H146="Yes",$I146="Y"),"Matched",IF(N($F146)&gt;0,"Credit not in books","Debit not in books")))</f>
        <v/>
      </c>
    </row>
    <row r="147" ht="15" customHeight="1" s="26">
      <c r="A147" s="38" t="n">
        <v>141</v>
      </c>
      <c r="B147" s="39" t="n"/>
      <c r="C147" s="32" t="n"/>
      <c r="D147" s="32" t="n"/>
      <c r="E147" s="40" t="n"/>
      <c r="F147" s="40" t="n"/>
      <c r="G147" s="41">
        <f>IF($D147="","",UPPER(TRIM($D147)))</f>
        <v/>
      </c>
      <c r="H147" s="41">
        <f>IF($G147="","No",IF(COUNTIF(CashKeys,$G147)&gt;0,"Yes","No"))</f>
        <v/>
      </c>
      <c r="I147" s="32" t="n"/>
      <c r="J147" s="41">
        <f>IF(AND($E147="",$F147=""),"",IF(OR($H147="Yes",$I147="Y"),"Matched",IF(N($F147)&gt;0,"Credit not in books","Debit not in books")))</f>
        <v/>
      </c>
    </row>
    <row r="148" ht="15" customHeight="1" s="26">
      <c r="A148" s="38" t="n">
        <v>142</v>
      </c>
      <c r="B148" s="39" t="n"/>
      <c r="C148" s="32" t="n"/>
      <c r="D148" s="32" t="n"/>
      <c r="E148" s="40" t="n"/>
      <c r="F148" s="40" t="n"/>
      <c r="G148" s="41">
        <f>IF($D148="","",UPPER(TRIM($D148)))</f>
        <v/>
      </c>
      <c r="H148" s="41">
        <f>IF($G148="","No",IF(COUNTIF(CashKeys,$G148)&gt;0,"Yes","No"))</f>
        <v/>
      </c>
      <c r="I148" s="32" t="n"/>
      <c r="J148" s="41">
        <f>IF(AND($E148="",$F148=""),"",IF(OR($H148="Yes",$I148="Y"),"Matched",IF(N($F148)&gt;0,"Credit not in books","Debit not in books")))</f>
        <v/>
      </c>
    </row>
    <row r="149" ht="15" customHeight="1" s="26">
      <c r="A149" s="38" t="n">
        <v>143</v>
      </c>
      <c r="B149" s="39" t="n"/>
      <c r="C149" s="32" t="n"/>
      <c r="D149" s="32" t="n"/>
      <c r="E149" s="40" t="n"/>
      <c r="F149" s="40" t="n"/>
      <c r="G149" s="41">
        <f>IF($D149="","",UPPER(TRIM($D149)))</f>
        <v/>
      </c>
      <c r="H149" s="41">
        <f>IF($G149="","No",IF(COUNTIF(CashKeys,$G149)&gt;0,"Yes","No"))</f>
        <v/>
      </c>
      <c r="I149" s="32" t="n"/>
      <c r="J149" s="41">
        <f>IF(AND($E149="",$F149=""),"",IF(OR($H149="Yes",$I149="Y"),"Matched",IF(N($F149)&gt;0,"Credit not in books","Debit not in books")))</f>
        <v/>
      </c>
    </row>
    <row r="150" ht="15" customHeight="1" s="26">
      <c r="A150" s="38" t="n">
        <v>144</v>
      </c>
      <c r="B150" s="39" t="n"/>
      <c r="C150" s="32" t="n"/>
      <c r="D150" s="32" t="n"/>
      <c r="E150" s="40" t="n"/>
      <c r="F150" s="40" t="n"/>
      <c r="G150" s="41">
        <f>IF($D150="","",UPPER(TRIM($D150)))</f>
        <v/>
      </c>
      <c r="H150" s="41">
        <f>IF($G150="","No",IF(COUNTIF(CashKeys,$G150)&gt;0,"Yes","No"))</f>
        <v/>
      </c>
      <c r="I150" s="32" t="n"/>
      <c r="J150" s="41">
        <f>IF(AND($E150="",$F150=""),"",IF(OR($H150="Yes",$I150="Y"),"Matched",IF(N($F150)&gt;0,"Credit not in books","Debit not in books")))</f>
        <v/>
      </c>
    </row>
    <row r="151" ht="15" customHeight="1" s="26">
      <c r="A151" s="38" t="n">
        <v>145</v>
      </c>
      <c r="B151" s="39" t="n"/>
      <c r="C151" s="32" t="n"/>
      <c r="D151" s="32" t="n"/>
      <c r="E151" s="40" t="n"/>
      <c r="F151" s="40" t="n"/>
      <c r="G151" s="41">
        <f>IF($D151="","",UPPER(TRIM($D151)))</f>
        <v/>
      </c>
      <c r="H151" s="41">
        <f>IF($G151="","No",IF(COUNTIF(CashKeys,$G151)&gt;0,"Yes","No"))</f>
        <v/>
      </c>
      <c r="I151" s="32" t="n"/>
      <c r="J151" s="41">
        <f>IF(AND($E151="",$F151=""),"",IF(OR($H151="Yes",$I151="Y"),"Matched",IF(N($F151)&gt;0,"Credit not in books","Debit not in books")))</f>
        <v/>
      </c>
    </row>
    <row r="152" ht="15" customHeight="1" s="26">
      <c r="A152" s="38" t="n">
        <v>146</v>
      </c>
      <c r="B152" s="39" t="n"/>
      <c r="C152" s="32" t="n"/>
      <c r="D152" s="32" t="n"/>
      <c r="E152" s="40" t="n"/>
      <c r="F152" s="40" t="n"/>
      <c r="G152" s="41">
        <f>IF($D152="","",UPPER(TRIM($D152)))</f>
        <v/>
      </c>
      <c r="H152" s="41">
        <f>IF($G152="","No",IF(COUNTIF(CashKeys,$G152)&gt;0,"Yes","No"))</f>
        <v/>
      </c>
      <c r="I152" s="32" t="n"/>
      <c r="J152" s="41">
        <f>IF(AND($E152="",$F152=""),"",IF(OR($H152="Yes",$I152="Y"),"Matched",IF(N($F152)&gt;0,"Credit not in books","Debit not in books")))</f>
        <v/>
      </c>
    </row>
    <row r="153" ht="15" customHeight="1" s="26">
      <c r="A153" s="38" t="n">
        <v>147</v>
      </c>
      <c r="B153" s="39" t="n"/>
      <c r="C153" s="32" t="n"/>
      <c r="D153" s="32" t="n"/>
      <c r="E153" s="40" t="n"/>
      <c r="F153" s="40" t="n"/>
      <c r="G153" s="41">
        <f>IF($D153="","",UPPER(TRIM($D153)))</f>
        <v/>
      </c>
      <c r="H153" s="41">
        <f>IF($G153="","No",IF(COUNTIF(CashKeys,$G153)&gt;0,"Yes","No"))</f>
        <v/>
      </c>
      <c r="I153" s="32" t="n"/>
      <c r="J153" s="41">
        <f>IF(AND($E153="",$F153=""),"",IF(OR($H153="Yes",$I153="Y"),"Matched",IF(N($F153)&gt;0,"Credit not in books","Debit not in books")))</f>
        <v/>
      </c>
    </row>
    <row r="154" ht="15" customHeight="1" s="26">
      <c r="A154" s="38" t="n">
        <v>148</v>
      </c>
      <c r="B154" s="39" t="n"/>
      <c r="C154" s="32" t="n"/>
      <c r="D154" s="32" t="n"/>
      <c r="E154" s="40" t="n"/>
      <c r="F154" s="40" t="n"/>
      <c r="G154" s="41">
        <f>IF($D154="","",UPPER(TRIM($D154)))</f>
        <v/>
      </c>
      <c r="H154" s="41">
        <f>IF($G154="","No",IF(COUNTIF(CashKeys,$G154)&gt;0,"Yes","No"))</f>
        <v/>
      </c>
      <c r="I154" s="32" t="n"/>
      <c r="J154" s="41">
        <f>IF(AND($E154="",$F154=""),"",IF(OR($H154="Yes",$I154="Y"),"Matched",IF(N($F154)&gt;0,"Credit not in books","Debit not in books")))</f>
        <v/>
      </c>
    </row>
    <row r="155" ht="15" customHeight="1" s="26">
      <c r="A155" s="38" t="n">
        <v>149</v>
      </c>
      <c r="B155" s="39" t="n"/>
      <c r="C155" s="32" t="n"/>
      <c r="D155" s="32" t="n"/>
      <c r="E155" s="40" t="n"/>
      <c r="F155" s="40" t="n"/>
      <c r="G155" s="41">
        <f>IF($D155="","",UPPER(TRIM($D155)))</f>
        <v/>
      </c>
      <c r="H155" s="41">
        <f>IF($G155="","No",IF(COUNTIF(CashKeys,$G155)&gt;0,"Yes","No"))</f>
        <v/>
      </c>
      <c r="I155" s="32" t="n"/>
      <c r="J155" s="41">
        <f>IF(AND($E155="",$F155=""),"",IF(OR($H155="Yes",$I155="Y"),"Matched",IF(N($F155)&gt;0,"Credit not in books","Debit not in books")))</f>
        <v/>
      </c>
    </row>
    <row r="156" ht="15" customHeight="1" s="26">
      <c r="A156" s="38" t="n">
        <v>150</v>
      </c>
      <c r="B156" s="39" t="n"/>
      <c r="C156" s="32" t="n"/>
      <c r="D156" s="32" t="n"/>
      <c r="E156" s="40" t="n"/>
      <c r="F156" s="40" t="n"/>
      <c r="G156" s="41">
        <f>IF($D156="","",UPPER(TRIM($D156)))</f>
        <v/>
      </c>
      <c r="H156" s="41">
        <f>IF($G156="","No",IF(COUNTIF(CashKeys,$G156)&gt;0,"Yes","No"))</f>
        <v/>
      </c>
      <c r="I156" s="32" t="n"/>
      <c r="J156" s="41">
        <f>IF(AND($E156="",$F156=""),"",IF(OR($H156="Yes",$I156="Y"),"Matched",IF(N($F156)&gt;0,"Credit not in books","Debit not in books")))</f>
        <v/>
      </c>
    </row>
    <row r="157" ht="15" customHeight="1" s="26">
      <c r="A157" s="38" t="n">
        <v>151</v>
      </c>
      <c r="B157" s="39" t="n"/>
      <c r="C157" s="32" t="n"/>
      <c r="D157" s="32" t="n"/>
      <c r="E157" s="40" t="n"/>
      <c r="F157" s="40" t="n"/>
      <c r="G157" s="41">
        <f>IF($D157="","",UPPER(TRIM($D157)))</f>
        <v/>
      </c>
      <c r="H157" s="41">
        <f>IF($G157="","No",IF(COUNTIF(CashKeys,$G157)&gt;0,"Yes","No"))</f>
        <v/>
      </c>
      <c r="I157" s="32" t="n"/>
      <c r="J157" s="41">
        <f>IF(AND($E157="",$F157=""),"",IF(OR($H157="Yes",$I157="Y"),"Matched",IF(N($F157)&gt;0,"Credit not in books","Debit not in books")))</f>
        <v/>
      </c>
    </row>
    <row r="158" ht="15" customHeight="1" s="26">
      <c r="A158" s="38" t="n">
        <v>152</v>
      </c>
      <c r="B158" s="39" t="n"/>
      <c r="C158" s="32" t="n"/>
      <c r="D158" s="32" t="n"/>
      <c r="E158" s="40" t="n"/>
      <c r="F158" s="40" t="n"/>
      <c r="G158" s="41">
        <f>IF($D158="","",UPPER(TRIM($D158)))</f>
        <v/>
      </c>
      <c r="H158" s="41">
        <f>IF($G158="","No",IF(COUNTIF(CashKeys,$G158)&gt;0,"Yes","No"))</f>
        <v/>
      </c>
      <c r="I158" s="32" t="n"/>
      <c r="J158" s="41">
        <f>IF(AND($E158="",$F158=""),"",IF(OR($H158="Yes",$I158="Y"),"Matched",IF(N($F158)&gt;0,"Credit not in books","Debit not in books")))</f>
        <v/>
      </c>
    </row>
    <row r="159" ht="15" customHeight="1" s="26">
      <c r="A159" s="38" t="n">
        <v>153</v>
      </c>
      <c r="B159" s="39" t="n"/>
      <c r="C159" s="32" t="n"/>
      <c r="D159" s="32" t="n"/>
      <c r="E159" s="40" t="n"/>
      <c r="F159" s="40" t="n"/>
      <c r="G159" s="41">
        <f>IF($D159="","",UPPER(TRIM($D159)))</f>
        <v/>
      </c>
      <c r="H159" s="41">
        <f>IF($G159="","No",IF(COUNTIF(CashKeys,$G159)&gt;0,"Yes","No"))</f>
        <v/>
      </c>
      <c r="I159" s="32" t="n"/>
      <c r="J159" s="41">
        <f>IF(AND($E159="",$F159=""),"",IF(OR($H159="Yes",$I159="Y"),"Matched",IF(N($F159)&gt;0,"Credit not in books","Debit not in books")))</f>
        <v/>
      </c>
    </row>
    <row r="160" ht="15" customHeight="1" s="26">
      <c r="A160" s="38" t="n">
        <v>154</v>
      </c>
      <c r="B160" s="39" t="n"/>
      <c r="C160" s="32" t="n"/>
      <c r="D160" s="32" t="n"/>
      <c r="E160" s="40" t="n"/>
      <c r="F160" s="40" t="n"/>
      <c r="G160" s="41">
        <f>IF($D160="","",UPPER(TRIM($D160)))</f>
        <v/>
      </c>
      <c r="H160" s="41">
        <f>IF($G160="","No",IF(COUNTIF(CashKeys,$G160)&gt;0,"Yes","No"))</f>
        <v/>
      </c>
      <c r="I160" s="32" t="n"/>
      <c r="J160" s="41">
        <f>IF(AND($E160="",$F160=""),"",IF(OR($H160="Yes",$I160="Y"),"Matched",IF(N($F160)&gt;0,"Credit not in books","Debit not in books")))</f>
        <v/>
      </c>
    </row>
    <row r="161" ht="15" customHeight="1" s="26">
      <c r="A161" s="38" t="n">
        <v>155</v>
      </c>
      <c r="B161" s="39" t="n"/>
      <c r="C161" s="32" t="n"/>
      <c r="D161" s="32" t="n"/>
      <c r="E161" s="40" t="n"/>
      <c r="F161" s="40" t="n"/>
      <c r="G161" s="41">
        <f>IF($D161="","",UPPER(TRIM($D161)))</f>
        <v/>
      </c>
      <c r="H161" s="41">
        <f>IF($G161="","No",IF(COUNTIF(CashKeys,$G161)&gt;0,"Yes","No"))</f>
        <v/>
      </c>
      <c r="I161" s="32" t="n"/>
      <c r="J161" s="41">
        <f>IF(AND($E161="",$F161=""),"",IF(OR($H161="Yes",$I161="Y"),"Matched",IF(N($F161)&gt;0,"Credit not in books","Debit not in books")))</f>
        <v/>
      </c>
    </row>
    <row r="162" ht="15" customHeight="1" s="26">
      <c r="A162" s="38" t="n">
        <v>156</v>
      </c>
      <c r="B162" s="39" t="n"/>
      <c r="C162" s="32" t="n"/>
      <c r="D162" s="32" t="n"/>
      <c r="E162" s="40" t="n"/>
      <c r="F162" s="40" t="n"/>
      <c r="G162" s="41">
        <f>IF($D162="","",UPPER(TRIM($D162)))</f>
        <v/>
      </c>
      <c r="H162" s="41">
        <f>IF($G162="","No",IF(COUNTIF(CashKeys,$G162)&gt;0,"Yes","No"))</f>
        <v/>
      </c>
      <c r="I162" s="32" t="n"/>
      <c r="J162" s="41">
        <f>IF(AND($E162="",$F162=""),"",IF(OR($H162="Yes",$I162="Y"),"Matched",IF(N($F162)&gt;0,"Credit not in books","Debit not in books")))</f>
        <v/>
      </c>
    </row>
    <row r="163" ht="15" customHeight="1" s="26">
      <c r="A163" s="38" t="n">
        <v>157</v>
      </c>
      <c r="B163" s="39" t="n"/>
      <c r="C163" s="32" t="n"/>
      <c r="D163" s="32" t="n"/>
      <c r="E163" s="40" t="n"/>
      <c r="F163" s="40" t="n"/>
      <c r="G163" s="41">
        <f>IF($D163="","",UPPER(TRIM($D163)))</f>
        <v/>
      </c>
      <c r="H163" s="41">
        <f>IF($G163="","No",IF(COUNTIF(CashKeys,$G163)&gt;0,"Yes","No"))</f>
        <v/>
      </c>
      <c r="I163" s="32" t="n"/>
      <c r="J163" s="41">
        <f>IF(AND($E163="",$F163=""),"",IF(OR($H163="Yes",$I163="Y"),"Matched",IF(N($F163)&gt;0,"Credit not in books","Debit not in books")))</f>
        <v/>
      </c>
    </row>
    <row r="164" ht="15" customHeight="1" s="26">
      <c r="A164" s="38" t="n">
        <v>158</v>
      </c>
      <c r="B164" s="39" t="n"/>
      <c r="C164" s="32" t="n"/>
      <c r="D164" s="32" t="n"/>
      <c r="E164" s="40" t="n"/>
      <c r="F164" s="40" t="n"/>
      <c r="G164" s="41">
        <f>IF($D164="","",UPPER(TRIM($D164)))</f>
        <v/>
      </c>
      <c r="H164" s="41">
        <f>IF($G164="","No",IF(COUNTIF(CashKeys,$G164)&gt;0,"Yes","No"))</f>
        <v/>
      </c>
      <c r="I164" s="32" t="n"/>
      <c r="J164" s="41">
        <f>IF(AND($E164="",$F164=""),"",IF(OR($H164="Yes",$I164="Y"),"Matched",IF(N($F164)&gt;0,"Credit not in books","Debit not in books")))</f>
        <v/>
      </c>
    </row>
    <row r="165" ht="15" customHeight="1" s="26">
      <c r="A165" s="38" t="n">
        <v>159</v>
      </c>
      <c r="B165" s="39" t="n"/>
      <c r="C165" s="32" t="n"/>
      <c r="D165" s="32" t="n"/>
      <c r="E165" s="40" t="n"/>
      <c r="F165" s="40" t="n"/>
      <c r="G165" s="41">
        <f>IF($D165="","",UPPER(TRIM($D165)))</f>
        <v/>
      </c>
      <c r="H165" s="41">
        <f>IF($G165="","No",IF(COUNTIF(CashKeys,$G165)&gt;0,"Yes","No"))</f>
        <v/>
      </c>
      <c r="I165" s="32" t="n"/>
      <c r="J165" s="41">
        <f>IF(AND($E165="",$F165=""),"",IF(OR($H165="Yes",$I165="Y"),"Matched",IF(N($F165)&gt;0,"Credit not in books","Debit not in books")))</f>
        <v/>
      </c>
    </row>
    <row r="166" ht="15" customHeight="1" s="26">
      <c r="A166" s="38" t="n">
        <v>160</v>
      </c>
      <c r="B166" s="39" t="n"/>
      <c r="C166" s="32" t="n"/>
      <c r="D166" s="32" t="n"/>
      <c r="E166" s="40" t="n"/>
      <c r="F166" s="40" t="n"/>
      <c r="G166" s="41">
        <f>IF($D166="","",UPPER(TRIM($D166)))</f>
        <v/>
      </c>
      <c r="H166" s="41">
        <f>IF($G166="","No",IF(COUNTIF(CashKeys,$G166)&gt;0,"Yes","No"))</f>
        <v/>
      </c>
      <c r="I166" s="32" t="n"/>
      <c r="J166" s="41">
        <f>IF(AND($E166="",$F166=""),"",IF(OR($H166="Yes",$I166="Y"),"Matched",IF(N($F166)&gt;0,"Credit not in books","Debit not in books")))</f>
        <v/>
      </c>
    </row>
    <row r="167" ht="15" customHeight="1" s="26">
      <c r="A167" s="38" t="n">
        <v>161</v>
      </c>
      <c r="B167" s="39" t="n"/>
      <c r="C167" s="32" t="n"/>
      <c r="D167" s="32" t="n"/>
      <c r="E167" s="40" t="n"/>
      <c r="F167" s="40" t="n"/>
      <c r="G167" s="41">
        <f>IF($D167="","",UPPER(TRIM($D167)))</f>
        <v/>
      </c>
      <c r="H167" s="41">
        <f>IF($G167="","No",IF(COUNTIF(CashKeys,$G167)&gt;0,"Yes","No"))</f>
        <v/>
      </c>
      <c r="I167" s="32" t="n"/>
      <c r="J167" s="41">
        <f>IF(AND($E167="",$F167=""),"",IF(OR($H167="Yes",$I167="Y"),"Matched",IF(N($F167)&gt;0,"Credit not in books","Debit not in books")))</f>
        <v/>
      </c>
    </row>
    <row r="168" ht="15" customHeight="1" s="26">
      <c r="A168" s="38" t="n">
        <v>162</v>
      </c>
      <c r="B168" s="39" t="n"/>
      <c r="C168" s="32" t="n"/>
      <c r="D168" s="32" t="n"/>
      <c r="E168" s="40" t="n"/>
      <c r="F168" s="40" t="n"/>
      <c r="G168" s="41">
        <f>IF($D168="","",UPPER(TRIM($D168)))</f>
        <v/>
      </c>
      <c r="H168" s="41">
        <f>IF($G168="","No",IF(COUNTIF(CashKeys,$G168)&gt;0,"Yes","No"))</f>
        <v/>
      </c>
      <c r="I168" s="32" t="n"/>
      <c r="J168" s="41">
        <f>IF(AND($E168="",$F168=""),"",IF(OR($H168="Yes",$I168="Y"),"Matched",IF(N($F168)&gt;0,"Credit not in books","Debit not in books")))</f>
        <v/>
      </c>
    </row>
    <row r="169" ht="15" customHeight="1" s="26">
      <c r="A169" s="38" t="n">
        <v>163</v>
      </c>
      <c r="B169" s="39" t="n"/>
      <c r="C169" s="32" t="n"/>
      <c r="D169" s="32" t="n"/>
      <c r="E169" s="40" t="n"/>
      <c r="F169" s="40" t="n"/>
      <c r="G169" s="41">
        <f>IF($D169="","",UPPER(TRIM($D169)))</f>
        <v/>
      </c>
      <c r="H169" s="41">
        <f>IF($G169="","No",IF(COUNTIF(CashKeys,$G169)&gt;0,"Yes","No"))</f>
        <v/>
      </c>
      <c r="I169" s="32" t="n"/>
      <c r="J169" s="41">
        <f>IF(AND($E169="",$F169=""),"",IF(OR($H169="Yes",$I169="Y"),"Matched",IF(N($F169)&gt;0,"Credit not in books","Debit not in books")))</f>
        <v/>
      </c>
    </row>
    <row r="170" ht="15" customHeight="1" s="26">
      <c r="A170" s="38" t="n">
        <v>164</v>
      </c>
      <c r="B170" s="39" t="n"/>
      <c r="C170" s="32" t="n"/>
      <c r="D170" s="32" t="n"/>
      <c r="E170" s="40" t="n"/>
      <c r="F170" s="40" t="n"/>
      <c r="G170" s="41">
        <f>IF($D170="","",UPPER(TRIM($D170)))</f>
        <v/>
      </c>
      <c r="H170" s="41">
        <f>IF($G170="","No",IF(COUNTIF(CashKeys,$G170)&gt;0,"Yes","No"))</f>
        <v/>
      </c>
      <c r="I170" s="32" t="n"/>
      <c r="J170" s="41">
        <f>IF(AND($E170="",$F170=""),"",IF(OR($H170="Yes",$I170="Y"),"Matched",IF(N($F170)&gt;0,"Credit not in books","Debit not in books")))</f>
        <v/>
      </c>
    </row>
    <row r="171" ht="15" customHeight="1" s="26">
      <c r="A171" s="38" t="n">
        <v>165</v>
      </c>
      <c r="B171" s="39" t="n"/>
      <c r="C171" s="32" t="n"/>
      <c r="D171" s="32" t="n"/>
      <c r="E171" s="40" t="n"/>
      <c r="F171" s="40" t="n"/>
      <c r="G171" s="41">
        <f>IF($D171="","",UPPER(TRIM($D171)))</f>
        <v/>
      </c>
      <c r="H171" s="41">
        <f>IF($G171="","No",IF(COUNTIF(CashKeys,$G171)&gt;0,"Yes","No"))</f>
        <v/>
      </c>
      <c r="I171" s="32" t="n"/>
      <c r="J171" s="41">
        <f>IF(AND($E171="",$F171=""),"",IF(OR($H171="Yes",$I171="Y"),"Matched",IF(N($F171)&gt;0,"Credit not in books","Debit not in books")))</f>
        <v/>
      </c>
    </row>
    <row r="172" ht="15" customHeight="1" s="26">
      <c r="A172" s="38" t="n">
        <v>166</v>
      </c>
      <c r="B172" s="39" t="n"/>
      <c r="C172" s="32" t="n"/>
      <c r="D172" s="32" t="n"/>
      <c r="E172" s="40" t="n"/>
      <c r="F172" s="40" t="n"/>
      <c r="G172" s="41">
        <f>IF($D172="","",UPPER(TRIM($D172)))</f>
        <v/>
      </c>
      <c r="H172" s="41">
        <f>IF($G172="","No",IF(COUNTIF(CashKeys,$G172)&gt;0,"Yes","No"))</f>
        <v/>
      </c>
      <c r="I172" s="32" t="n"/>
      <c r="J172" s="41">
        <f>IF(AND($E172="",$F172=""),"",IF(OR($H172="Yes",$I172="Y"),"Matched",IF(N($F172)&gt;0,"Credit not in books","Debit not in books")))</f>
        <v/>
      </c>
    </row>
    <row r="173" ht="15" customHeight="1" s="26">
      <c r="A173" s="38" t="n">
        <v>167</v>
      </c>
      <c r="B173" s="39" t="n"/>
      <c r="C173" s="32" t="n"/>
      <c r="D173" s="32" t="n"/>
      <c r="E173" s="40" t="n"/>
      <c r="F173" s="40" t="n"/>
      <c r="G173" s="41">
        <f>IF($D173="","",UPPER(TRIM($D173)))</f>
        <v/>
      </c>
      <c r="H173" s="41">
        <f>IF($G173="","No",IF(COUNTIF(CashKeys,$G173)&gt;0,"Yes","No"))</f>
        <v/>
      </c>
      <c r="I173" s="32" t="n"/>
      <c r="J173" s="41">
        <f>IF(AND($E173="",$F173=""),"",IF(OR($H173="Yes",$I173="Y"),"Matched",IF(N($F173)&gt;0,"Credit not in books","Debit not in books")))</f>
        <v/>
      </c>
    </row>
    <row r="174" ht="15" customHeight="1" s="26">
      <c r="A174" s="38" t="n">
        <v>168</v>
      </c>
      <c r="B174" s="39" t="n"/>
      <c r="C174" s="32" t="n"/>
      <c r="D174" s="32" t="n"/>
      <c r="E174" s="40" t="n"/>
      <c r="F174" s="40" t="n"/>
      <c r="G174" s="41">
        <f>IF($D174="","",UPPER(TRIM($D174)))</f>
        <v/>
      </c>
      <c r="H174" s="41">
        <f>IF($G174="","No",IF(COUNTIF(CashKeys,$G174)&gt;0,"Yes","No"))</f>
        <v/>
      </c>
      <c r="I174" s="32" t="n"/>
      <c r="J174" s="41">
        <f>IF(AND($E174="",$F174=""),"",IF(OR($H174="Yes",$I174="Y"),"Matched",IF(N($F174)&gt;0,"Credit not in books","Debit not in books")))</f>
        <v/>
      </c>
    </row>
    <row r="175" ht="15" customHeight="1" s="26">
      <c r="A175" s="38" t="n">
        <v>169</v>
      </c>
      <c r="B175" s="39" t="n"/>
      <c r="C175" s="32" t="n"/>
      <c r="D175" s="32" t="n"/>
      <c r="E175" s="40" t="n"/>
      <c r="F175" s="40" t="n"/>
      <c r="G175" s="41">
        <f>IF($D175="","",UPPER(TRIM($D175)))</f>
        <v/>
      </c>
      <c r="H175" s="41">
        <f>IF($G175="","No",IF(COUNTIF(CashKeys,$G175)&gt;0,"Yes","No"))</f>
        <v/>
      </c>
      <c r="I175" s="32" t="n"/>
      <c r="J175" s="41">
        <f>IF(AND($E175="",$F175=""),"",IF(OR($H175="Yes",$I175="Y"),"Matched",IF(N($F175)&gt;0,"Credit not in books","Debit not in books")))</f>
        <v/>
      </c>
    </row>
    <row r="176" ht="15" customHeight="1" s="26">
      <c r="A176" s="38" t="n">
        <v>170</v>
      </c>
      <c r="B176" s="39" t="n"/>
      <c r="C176" s="32" t="n"/>
      <c r="D176" s="32" t="n"/>
      <c r="E176" s="40" t="n"/>
      <c r="F176" s="40" t="n"/>
      <c r="G176" s="41">
        <f>IF($D176="","",UPPER(TRIM($D176)))</f>
        <v/>
      </c>
      <c r="H176" s="41">
        <f>IF($G176="","No",IF(COUNTIF(CashKeys,$G176)&gt;0,"Yes","No"))</f>
        <v/>
      </c>
      <c r="I176" s="32" t="n"/>
      <c r="J176" s="41">
        <f>IF(AND($E176="",$F176=""),"",IF(OR($H176="Yes",$I176="Y"),"Matched",IF(N($F176)&gt;0,"Credit not in books","Debit not in books")))</f>
        <v/>
      </c>
    </row>
    <row r="177" ht="15" customHeight="1" s="26">
      <c r="A177" s="38" t="n">
        <v>171</v>
      </c>
      <c r="B177" s="39" t="n"/>
      <c r="C177" s="32" t="n"/>
      <c r="D177" s="32" t="n"/>
      <c r="E177" s="40" t="n"/>
      <c r="F177" s="40" t="n"/>
      <c r="G177" s="41">
        <f>IF($D177="","",UPPER(TRIM($D177)))</f>
        <v/>
      </c>
      <c r="H177" s="41">
        <f>IF($G177="","No",IF(COUNTIF(CashKeys,$G177)&gt;0,"Yes","No"))</f>
        <v/>
      </c>
      <c r="I177" s="32" t="n"/>
      <c r="J177" s="41">
        <f>IF(AND($E177="",$F177=""),"",IF(OR($H177="Yes",$I177="Y"),"Matched",IF(N($F177)&gt;0,"Credit not in books","Debit not in books")))</f>
        <v/>
      </c>
    </row>
    <row r="178" ht="15" customHeight="1" s="26">
      <c r="A178" s="38" t="n">
        <v>172</v>
      </c>
      <c r="B178" s="39" t="n"/>
      <c r="C178" s="32" t="n"/>
      <c r="D178" s="32" t="n"/>
      <c r="E178" s="40" t="n"/>
      <c r="F178" s="40" t="n"/>
      <c r="G178" s="41">
        <f>IF($D178="","",UPPER(TRIM($D178)))</f>
        <v/>
      </c>
      <c r="H178" s="41">
        <f>IF($G178="","No",IF(COUNTIF(CashKeys,$G178)&gt;0,"Yes","No"))</f>
        <v/>
      </c>
      <c r="I178" s="32" t="n"/>
      <c r="J178" s="41">
        <f>IF(AND($E178="",$F178=""),"",IF(OR($H178="Yes",$I178="Y"),"Matched",IF(N($F178)&gt;0,"Credit not in books","Debit not in books")))</f>
        <v/>
      </c>
    </row>
    <row r="179" ht="15" customHeight="1" s="26">
      <c r="A179" s="38" t="n">
        <v>173</v>
      </c>
      <c r="B179" s="39" t="n"/>
      <c r="C179" s="32" t="n"/>
      <c r="D179" s="32" t="n"/>
      <c r="E179" s="40" t="n"/>
      <c r="F179" s="40" t="n"/>
      <c r="G179" s="41">
        <f>IF($D179="","",UPPER(TRIM($D179)))</f>
        <v/>
      </c>
      <c r="H179" s="41">
        <f>IF($G179="","No",IF(COUNTIF(CashKeys,$G179)&gt;0,"Yes","No"))</f>
        <v/>
      </c>
      <c r="I179" s="32" t="n"/>
      <c r="J179" s="41">
        <f>IF(AND($E179="",$F179=""),"",IF(OR($H179="Yes",$I179="Y"),"Matched",IF(N($F179)&gt;0,"Credit not in books","Debit not in books")))</f>
        <v/>
      </c>
    </row>
    <row r="180" ht="15" customHeight="1" s="26">
      <c r="A180" s="38" t="n">
        <v>174</v>
      </c>
      <c r="B180" s="39" t="n"/>
      <c r="C180" s="32" t="n"/>
      <c r="D180" s="32" t="n"/>
      <c r="E180" s="40" t="n"/>
      <c r="F180" s="40" t="n"/>
      <c r="G180" s="41">
        <f>IF($D180="","",UPPER(TRIM($D180)))</f>
        <v/>
      </c>
      <c r="H180" s="41">
        <f>IF($G180="","No",IF(COUNTIF(CashKeys,$G180)&gt;0,"Yes","No"))</f>
        <v/>
      </c>
      <c r="I180" s="32" t="n"/>
      <c r="J180" s="41">
        <f>IF(AND($E180="",$F180=""),"",IF(OR($H180="Yes",$I180="Y"),"Matched",IF(N($F180)&gt;0,"Credit not in books","Debit not in books")))</f>
        <v/>
      </c>
    </row>
    <row r="181" ht="15" customHeight="1" s="26">
      <c r="A181" s="38" t="n">
        <v>175</v>
      </c>
      <c r="B181" s="39" t="n"/>
      <c r="C181" s="32" t="n"/>
      <c r="D181" s="32" t="n"/>
      <c r="E181" s="40" t="n"/>
      <c r="F181" s="40" t="n"/>
      <c r="G181" s="41">
        <f>IF($D181="","",UPPER(TRIM($D181)))</f>
        <v/>
      </c>
      <c r="H181" s="41">
        <f>IF($G181="","No",IF(COUNTIF(CashKeys,$G181)&gt;0,"Yes","No"))</f>
        <v/>
      </c>
      <c r="I181" s="32" t="n"/>
      <c r="J181" s="41">
        <f>IF(AND($E181="",$F181=""),"",IF(OR($H181="Yes",$I181="Y"),"Matched",IF(N($F181)&gt;0,"Credit not in books","Debit not in books")))</f>
        <v/>
      </c>
    </row>
    <row r="182" ht="15" customHeight="1" s="26">
      <c r="A182" s="38" t="n">
        <v>176</v>
      </c>
      <c r="B182" s="39" t="n"/>
      <c r="C182" s="32" t="n"/>
      <c r="D182" s="32" t="n"/>
      <c r="E182" s="40" t="n"/>
      <c r="F182" s="40" t="n"/>
      <c r="G182" s="41">
        <f>IF($D182="","",UPPER(TRIM($D182)))</f>
        <v/>
      </c>
      <c r="H182" s="41">
        <f>IF($G182="","No",IF(COUNTIF(CashKeys,$G182)&gt;0,"Yes","No"))</f>
        <v/>
      </c>
      <c r="I182" s="32" t="n"/>
      <c r="J182" s="41">
        <f>IF(AND($E182="",$F182=""),"",IF(OR($H182="Yes",$I182="Y"),"Matched",IF(N($F182)&gt;0,"Credit not in books","Debit not in books")))</f>
        <v/>
      </c>
    </row>
    <row r="183" ht="15" customHeight="1" s="26">
      <c r="A183" s="38" t="n">
        <v>177</v>
      </c>
      <c r="B183" s="39" t="n"/>
      <c r="C183" s="32" t="n"/>
      <c r="D183" s="32" t="n"/>
      <c r="E183" s="40" t="n"/>
      <c r="F183" s="40" t="n"/>
      <c r="G183" s="41">
        <f>IF($D183="","",UPPER(TRIM($D183)))</f>
        <v/>
      </c>
      <c r="H183" s="41">
        <f>IF($G183="","No",IF(COUNTIF(CashKeys,$G183)&gt;0,"Yes","No"))</f>
        <v/>
      </c>
      <c r="I183" s="32" t="n"/>
      <c r="J183" s="41">
        <f>IF(AND($E183="",$F183=""),"",IF(OR($H183="Yes",$I183="Y"),"Matched",IF(N($F183)&gt;0,"Credit not in books","Debit not in books")))</f>
        <v/>
      </c>
    </row>
    <row r="184" ht="15" customHeight="1" s="26">
      <c r="A184" s="38" t="n">
        <v>178</v>
      </c>
      <c r="B184" s="39" t="n"/>
      <c r="C184" s="32" t="n"/>
      <c r="D184" s="32" t="n"/>
      <c r="E184" s="40" t="n"/>
      <c r="F184" s="40" t="n"/>
      <c r="G184" s="41">
        <f>IF($D184="","",UPPER(TRIM($D184)))</f>
        <v/>
      </c>
      <c r="H184" s="41">
        <f>IF($G184="","No",IF(COUNTIF(CashKeys,$G184)&gt;0,"Yes","No"))</f>
        <v/>
      </c>
      <c r="I184" s="32" t="n"/>
      <c r="J184" s="41">
        <f>IF(AND($E184="",$F184=""),"",IF(OR($H184="Yes",$I184="Y"),"Matched",IF(N($F184)&gt;0,"Credit not in books","Debit not in books")))</f>
        <v/>
      </c>
    </row>
    <row r="185" ht="15" customHeight="1" s="26">
      <c r="A185" s="38" t="n">
        <v>179</v>
      </c>
      <c r="B185" s="39" t="n"/>
      <c r="C185" s="32" t="n"/>
      <c r="D185" s="32" t="n"/>
      <c r="E185" s="40" t="n"/>
      <c r="F185" s="40" t="n"/>
      <c r="G185" s="41">
        <f>IF($D185="","",UPPER(TRIM($D185)))</f>
        <v/>
      </c>
      <c r="H185" s="41">
        <f>IF($G185="","No",IF(COUNTIF(CashKeys,$G185)&gt;0,"Yes","No"))</f>
        <v/>
      </c>
      <c r="I185" s="32" t="n"/>
      <c r="J185" s="41">
        <f>IF(AND($E185="",$F185=""),"",IF(OR($H185="Yes",$I185="Y"),"Matched",IF(N($F185)&gt;0,"Credit not in books","Debit not in books")))</f>
        <v/>
      </c>
    </row>
    <row r="186" ht="15" customHeight="1" s="26">
      <c r="A186" s="38" t="n">
        <v>180</v>
      </c>
      <c r="B186" s="39" t="n"/>
      <c r="C186" s="32" t="n"/>
      <c r="D186" s="32" t="n"/>
      <c r="E186" s="40" t="n"/>
      <c r="F186" s="40" t="n"/>
      <c r="G186" s="41">
        <f>IF($D186="","",UPPER(TRIM($D186)))</f>
        <v/>
      </c>
      <c r="H186" s="41">
        <f>IF($G186="","No",IF(COUNTIF(CashKeys,$G186)&gt;0,"Yes","No"))</f>
        <v/>
      </c>
      <c r="I186" s="32" t="n"/>
      <c r="J186" s="41">
        <f>IF(AND($E186="",$F186=""),"",IF(OR($H186="Yes",$I186="Y"),"Matched",IF(N($F186)&gt;0,"Credit not in books","Debit not in books")))</f>
        <v/>
      </c>
    </row>
    <row r="187" ht="15" customHeight="1" s="26">
      <c r="A187" s="38" t="n">
        <v>181</v>
      </c>
      <c r="B187" s="39" t="n"/>
      <c r="C187" s="32" t="n"/>
      <c r="D187" s="32" t="n"/>
      <c r="E187" s="40" t="n"/>
      <c r="F187" s="40" t="n"/>
      <c r="G187" s="41">
        <f>IF($D187="","",UPPER(TRIM($D187)))</f>
        <v/>
      </c>
      <c r="H187" s="41">
        <f>IF($G187="","No",IF(COUNTIF(CashKeys,$G187)&gt;0,"Yes","No"))</f>
        <v/>
      </c>
      <c r="I187" s="32" t="n"/>
      <c r="J187" s="41">
        <f>IF(AND($E187="",$F187=""),"",IF(OR($H187="Yes",$I187="Y"),"Matched",IF(N($F187)&gt;0,"Credit not in books","Debit not in books")))</f>
        <v/>
      </c>
    </row>
    <row r="188" ht="15" customHeight="1" s="26">
      <c r="A188" s="38" t="n">
        <v>182</v>
      </c>
      <c r="B188" s="39" t="n"/>
      <c r="C188" s="32" t="n"/>
      <c r="D188" s="32" t="n"/>
      <c r="E188" s="40" t="n"/>
      <c r="F188" s="40" t="n"/>
      <c r="G188" s="41">
        <f>IF($D188="","",UPPER(TRIM($D188)))</f>
        <v/>
      </c>
      <c r="H188" s="41">
        <f>IF($G188="","No",IF(COUNTIF(CashKeys,$G188)&gt;0,"Yes","No"))</f>
        <v/>
      </c>
      <c r="I188" s="32" t="n"/>
      <c r="J188" s="41">
        <f>IF(AND($E188="",$F188=""),"",IF(OR($H188="Yes",$I188="Y"),"Matched",IF(N($F188)&gt;0,"Credit not in books","Debit not in books")))</f>
        <v/>
      </c>
    </row>
    <row r="189" ht="15" customHeight="1" s="26">
      <c r="A189" s="38" t="n">
        <v>183</v>
      </c>
      <c r="B189" s="39" t="n"/>
      <c r="C189" s="32" t="n"/>
      <c r="D189" s="32" t="n"/>
      <c r="E189" s="40" t="n"/>
      <c r="F189" s="40" t="n"/>
      <c r="G189" s="41">
        <f>IF($D189="","",UPPER(TRIM($D189)))</f>
        <v/>
      </c>
      <c r="H189" s="41">
        <f>IF($G189="","No",IF(COUNTIF(CashKeys,$G189)&gt;0,"Yes","No"))</f>
        <v/>
      </c>
      <c r="I189" s="32" t="n"/>
      <c r="J189" s="41">
        <f>IF(AND($E189="",$F189=""),"",IF(OR($H189="Yes",$I189="Y"),"Matched",IF(N($F189)&gt;0,"Credit not in books","Debit not in books")))</f>
        <v/>
      </c>
    </row>
    <row r="190" ht="15" customHeight="1" s="26">
      <c r="A190" s="38" t="n">
        <v>184</v>
      </c>
      <c r="B190" s="39" t="n"/>
      <c r="C190" s="32" t="n"/>
      <c r="D190" s="32" t="n"/>
      <c r="E190" s="40" t="n"/>
      <c r="F190" s="40" t="n"/>
      <c r="G190" s="41">
        <f>IF($D190="","",UPPER(TRIM($D190)))</f>
        <v/>
      </c>
      <c r="H190" s="41">
        <f>IF($G190="","No",IF(COUNTIF(CashKeys,$G190)&gt;0,"Yes","No"))</f>
        <v/>
      </c>
      <c r="I190" s="32" t="n"/>
      <c r="J190" s="41">
        <f>IF(AND($E190="",$F190=""),"",IF(OR($H190="Yes",$I190="Y"),"Matched",IF(N($F190)&gt;0,"Credit not in books","Debit not in books")))</f>
        <v/>
      </c>
    </row>
    <row r="191" ht="15" customHeight="1" s="26">
      <c r="A191" s="38" t="n">
        <v>185</v>
      </c>
      <c r="B191" s="39" t="n"/>
      <c r="C191" s="32" t="n"/>
      <c r="D191" s="32" t="n"/>
      <c r="E191" s="40" t="n"/>
      <c r="F191" s="40" t="n"/>
      <c r="G191" s="41">
        <f>IF($D191="","",UPPER(TRIM($D191)))</f>
        <v/>
      </c>
      <c r="H191" s="41">
        <f>IF($G191="","No",IF(COUNTIF(CashKeys,$G191)&gt;0,"Yes","No"))</f>
        <v/>
      </c>
      <c r="I191" s="32" t="n"/>
      <c r="J191" s="41">
        <f>IF(AND($E191="",$F191=""),"",IF(OR($H191="Yes",$I191="Y"),"Matched",IF(N($F191)&gt;0,"Credit not in books","Debit not in books")))</f>
        <v/>
      </c>
    </row>
    <row r="192" ht="15" customHeight="1" s="26">
      <c r="A192" s="38" t="n">
        <v>186</v>
      </c>
      <c r="B192" s="39" t="n"/>
      <c r="C192" s="32" t="n"/>
      <c r="D192" s="32" t="n"/>
      <c r="E192" s="40" t="n"/>
      <c r="F192" s="40" t="n"/>
      <c r="G192" s="41">
        <f>IF($D192="","",UPPER(TRIM($D192)))</f>
        <v/>
      </c>
      <c r="H192" s="41">
        <f>IF($G192="","No",IF(COUNTIF(CashKeys,$G192)&gt;0,"Yes","No"))</f>
        <v/>
      </c>
      <c r="I192" s="32" t="n"/>
      <c r="J192" s="41">
        <f>IF(AND($E192="",$F192=""),"",IF(OR($H192="Yes",$I192="Y"),"Matched",IF(N($F192)&gt;0,"Credit not in books","Debit not in books")))</f>
        <v/>
      </c>
    </row>
    <row r="193" ht="15" customHeight="1" s="26">
      <c r="A193" s="38" t="n">
        <v>187</v>
      </c>
      <c r="B193" s="39" t="n"/>
      <c r="C193" s="32" t="n"/>
      <c r="D193" s="32" t="n"/>
      <c r="E193" s="40" t="n"/>
      <c r="F193" s="40" t="n"/>
      <c r="G193" s="41">
        <f>IF($D193="","",UPPER(TRIM($D193)))</f>
        <v/>
      </c>
      <c r="H193" s="41">
        <f>IF($G193="","No",IF(COUNTIF(CashKeys,$G193)&gt;0,"Yes","No"))</f>
        <v/>
      </c>
      <c r="I193" s="32" t="n"/>
      <c r="J193" s="41">
        <f>IF(AND($E193="",$F193=""),"",IF(OR($H193="Yes",$I193="Y"),"Matched",IF(N($F193)&gt;0,"Credit not in books","Debit not in books")))</f>
        <v/>
      </c>
    </row>
    <row r="194" ht="15" customHeight="1" s="26">
      <c r="A194" s="38" t="n">
        <v>188</v>
      </c>
      <c r="B194" s="39" t="n"/>
      <c r="C194" s="32" t="n"/>
      <c r="D194" s="32" t="n"/>
      <c r="E194" s="40" t="n"/>
      <c r="F194" s="40" t="n"/>
      <c r="G194" s="41">
        <f>IF($D194="","",UPPER(TRIM($D194)))</f>
        <v/>
      </c>
      <c r="H194" s="41">
        <f>IF($G194="","No",IF(COUNTIF(CashKeys,$G194)&gt;0,"Yes","No"))</f>
        <v/>
      </c>
      <c r="I194" s="32" t="n"/>
      <c r="J194" s="41">
        <f>IF(AND($E194="",$F194=""),"",IF(OR($H194="Yes",$I194="Y"),"Matched",IF(N($F194)&gt;0,"Credit not in books","Debit not in books")))</f>
        <v/>
      </c>
    </row>
    <row r="195" ht="15" customHeight="1" s="26">
      <c r="A195" s="38" t="n">
        <v>189</v>
      </c>
      <c r="B195" s="39" t="n"/>
      <c r="C195" s="32" t="n"/>
      <c r="D195" s="32" t="n"/>
      <c r="E195" s="40" t="n"/>
      <c r="F195" s="40" t="n"/>
      <c r="G195" s="41">
        <f>IF($D195="","",UPPER(TRIM($D195)))</f>
        <v/>
      </c>
      <c r="H195" s="41">
        <f>IF($G195="","No",IF(COUNTIF(CashKeys,$G195)&gt;0,"Yes","No"))</f>
        <v/>
      </c>
      <c r="I195" s="32" t="n"/>
      <c r="J195" s="41">
        <f>IF(AND($E195="",$F195=""),"",IF(OR($H195="Yes",$I195="Y"),"Matched",IF(N($F195)&gt;0,"Credit not in books","Debit not in books")))</f>
        <v/>
      </c>
    </row>
    <row r="196" ht="15" customHeight="1" s="26">
      <c r="A196" s="38" t="n">
        <v>190</v>
      </c>
      <c r="B196" s="39" t="n"/>
      <c r="C196" s="32" t="n"/>
      <c r="D196" s="32" t="n"/>
      <c r="E196" s="40" t="n"/>
      <c r="F196" s="40" t="n"/>
      <c r="G196" s="41">
        <f>IF($D196="","",UPPER(TRIM($D196)))</f>
        <v/>
      </c>
      <c r="H196" s="41">
        <f>IF($G196="","No",IF(COUNTIF(CashKeys,$G196)&gt;0,"Yes","No"))</f>
        <v/>
      </c>
      <c r="I196" s="32" t="n"/>
      <c r="J196" s="41">
        <f>IF(AND($E196="",$F196=""),"",IF(OR($H196="Yes",$I196="Y"),"Matched",IF(N($F196)&gt;0,"Credit not in books","Debit not in books")))</f>
        <v/>
      </c>
    </row>
    <row r="197" ht="15" customHeight="1" s="26">
      <c r="A197" s="38" t="n">
        <v>191</v>
      </c>
      <c r="B197" s="39" t="n"/>
      <c r="C197" s="32" t="n"/>
      <c r="D197" s="32" t="n"/>
      <c r="E197" s="40" t="n"/>
      <c r="F197" s="40" t="n"/>
      <c r="G197" s="41">
        <f>IF($D197="","",UPPER(TRIM($D197)))</f>
        <v/>
      </c>
      <c r="H197" s="41">
        <f>IF($G197="","No",IF(COUNTIF(CashKeys,$G197)&gt;0,"Yes","No"))</f>
        <v/>
      </c>
      <c r="I197" s="32" t="n"/>
      <c r="J197" s="41">
        <f>IF(AND($E197="",$F197=""),"",IF(OR($H197="Yes",$I197="Y"),"Matched",IF(N($F197)&gt;0,"Credit not in books","Debit not in books")))</f>
        <v/>
      </c>
    </row>
    <row r="198" ht="15" customHeight="1" s="26">
      <c r="A198" s="38" t="n">
        <v>192</v>
      </c>
      <c r="B198" s="39" t="n"/>
      <c r="C198" s="32" t="n"/>
      <c r="D198" s="32" t="n"/>
      <c r="E198" s="40" t="n"/>
      <c r="F198" s="40" t="n"/>
      <c r="G198" s="41">
        <f>IF($D198="","",UPPER(TRIM($D198)))</f>
        <v/>
      </c>
      <c r="H198" s="41">
        <f>IF($G198="","No",IF(COUNTIF(CashKeys,$G198)&gt;0,"Yes","No"))</f>
        <v/>
      </c>
      <c r="I198" s="32" t="n"/>
      <c r="J198" s="41">
        <f>IF(AND($E198="",$F198=""),"",IF(OR($H198="Yes",$I198="Y"),"Matched",IF(N($F198)&gt;0,"Credit not in books","Debit not in books")))</f>
        <v/>
      </c>
    </row>
    <row r="199" ht="15" customHeight="1" s="26">
      <c r="A199" s="38" t="n">
        <v>193</v>
      </c>
      <c r="B199" s="39" t="n"/>
      <c r="C199" s="32" t="n"/>
      <c r="D199" s="32" t="n"/>
      <c r="E199" s="40" t="n"/>
      <c r="F199" s="40" t="n"/>
      <c r="G199" s="41">
        <f>IF($D199="","",UPPER(TRIM($D199)))</f>
        <v/>
      </c>
      <c r="H199" s="41">
        <f>IF($G199="","No",IF(COUNTIF(CashKeys,$G199)&gt;0,"Yes","No"))</f>
        <v/>
      </c>
      <c r="I199" s="32" t="n"/>
      <c r="J199" s="41">
        <f>IF(AND($E199="",$F199=""),"",IF(OR($H199="Yes",$I199="Y"),"Matched",IF(N($F199)&gt;0,"Credit not in books","Debit not in books")))</f>
        <v/>
      </c>
    </row>
    <row r="200" ht="15" customHeight="1" s="26">
      <c r="A200" s="38" t="n">
        <v>194</v>
      </c>
      <c r="B200" s="39" t="n"/>
      <c r="C200" s="32" t="n"/>
      <c r="D200" s="32" t="n"/>
      <c r="E200" s="40" t="n"/>
      <c r="F200" s="40" t="n"/>
      <c r="G200" s="41">
        <f>IF($D200="","",UPPER(TRIM($D200)))</f>
        <v/>
      </c>
      <c r="H200" s="41">
        <f>IF($G200="","No",IF(COUNTIF(CashKeys,$G200)&gt;0,"Yes","No"))</f>
        <v/>
      </c>
      <c r="I200" s="32" t="n"/>
      <c r="J200" s="41">
        <f>IF(AND($E200="",$F200=""),"",IF(OR($H200="Yes",$I200="Y"),"Matched",IF(N($F200)&gt;0,"Credit not in books","Debit not in books")))</f>
        <v/>
      </c>
    </row>
    <row r="201" ht="15" customHeight="1" s="26">
      <c r="A201" s="38" t="n">
        <v>195</v>
      </c>
      <c r="B201" s="39" t="n"/>
      <c r="C201" s="32" t="n"/>
      <c r="D201" s="32" t="n"/>
      <c r="E201" s="40" t="n"/>
      <c r="F201" s="40" t="n"/>
      <c r="G201" s="41">
        <f>IF($D201="","",UPPER(TRIM($D201)))</f>
        <v/>
      </c>
      <c r="H201" s="41">
        <f>IF($G201="","No",IF(COUNTIF(CashKeys,$G201)&gt;0,"Yes","No"))</f>
        <v/>
      </c>
      <c r="I201" s="32" t="n"/>
      <c r="J201" s="41">
        <f>IF(AND($E201="",$F201=""),"",IF(OR($H201="Yes",$I201="Y"),"Matched",IF(N($F201)&gt;0,"Credit not in books","Debit not in books")))</f>
        <v/>
      </c>
    </row>
    <row r="202" ht="15" customHeight="1" s="26">
      <c r="A202" s="38" t="n">
        <v>196</v>
      </c>
      <c r="B202" s="39" t="n"/>
      <c r="C202" s="32" t="n"/>
      <c r="D202" s="32" t="n"/>
      <c r="E202" s="40" t="n"/>
      <c r="F202" s="40" t="n"/>
      <c r="G202" s="41">
        <f>IF($D202="","",UPPER(TRIM($D202)))</f>
        <v/>
      </c>
      <c r="H202" s="41">
        <f>IF($G202="","No",IF(COUNTIF(CashKeys,$G202)&gt;0,"Yes","No"))</f>
        <v/>
      </c>
      <c r="I202" s="32" t="n"/>
      <c r="J202" s="41">
        <f>IF(AND($E202="",$F202=""),"",IF(OR($H202="Yes",$I202="Y"),"Matched",IF(N($F202)&gt;0,"Credit not in books","Debit not in books")))</f>
        <v/>
      </c>
    </row>
    <row r="203" ht="15" customHeight="1" s="26">
      <c r="A203" s="38" t="n">
        <v>197</v>
      </c>
      <c r="B203" s="39" t="n"/>
      <c r="C203" s="32" t="n"/>
      <c r="D203" s="32" t="n"/>
      <c r="E203" s="40" t="n"/>
      <c r="F203" s="40" t="n"/>
      <c r="G203" s="41">
        <f>IF($D203="","",UPPER(TRIM($D203)))</f>
        <v/>
      </c>
      <c r="H203" s="41">
        <f>IF($G203="","No",IF(COUNTIF(CashKeys,$G203)&gt;0,"Yes","No"))</f>
        <v/>
      </c>
      <c r="I203" s="32" t="n"/>
      <c r="J203" s="41">
        <f>IF(AND($E203="",$F203=""),"",IF(OR($H203="Yes",$I203="Y"),"Matched",IF(N($F203)&gt;0,"Credit not in books","Debit not in books")))</f>
        <v/>
      </c>
    </row>
    <row r="204" ht="15" customHeight="1" s="26">
      <c r="A204" s="38" t="n">
        <v>198</v>
      </c>
      <c r="B204" s="39" t="n"/>
      <c r="C204" s="32" t="n"/>
      <c r="D204" s="32" t="n"/>
      <c r="E204" s="40" t="n"/>
      <c r="F204" s="40" t="n"/>
      <c r="G204" s="41">
        <f>IF($D204="","",UPPER(TRIM($D204)))</f>
        <v/>
      </c>
      <c r="H204" s="41">
        <f>IF($G204="","No",IF(COUNTIF(CashKeys,$G204)&gt;0,"Yes","No"))</f>
        <v/>
      </c>
      <c r="I204" s="32" t="n"/>
      <c r="J204" s="41">
        <f>IF(AND($E204="",$F204=""),"",IF(OR($H204="Yes",$I204="Y"),"Matched",IF(N($F204)&gt;0,"Credit not in books","Debit not in books")))</f>
        <v/>
      </c>
    </row>
    <row r="205" ht="15" customHeight="1" s="26">
      <c r="A205" s="38" t="n">
        <v>199</v>
      </c>
      <c r="B205" s="39" t="n"/>
      <c r="C205" s="32" t="n"/>
      <c r="D205" s="32" t="n"/>
      <c r="E205" s="40" t="n"/>
      <c r="F205" s="40" t="n"/>
      <c r="G205" s="41">
        <f>IF($D205="","",UPPER(TRIM($D205)))</f>
        <v/>
      </c>
      <c r="H205" s="41">
        <f>IF($G205="","No",IF(COUNTIF(CashKeys,$G205)&gt;0,"Yes","No"))</f>
        <v/>
      </c>
      <c r="I205" s="32" t="n"/>
      <c r="J205" s="41">
        <f>IF(AND($E205="",$F205=""),"",IF(OR($H205="Yes",$I205="Y"),"Matched",IF(N($F205)&gt;0,"Credit not in books","Debit not in books")))</f>
        <v/>
      </c>
    </row>
    <row r="206" ht="15" customHeight="1" s="26">
      <c r="A206" s="38" t="n">
        <v>200</v>
      </c>
      <c r="B206" s="39" t="n"/>
      <c r="C206" s="32" t="n"/>
      <c r="D206" s="32" t="n"/>
      <c r="E206" s="40" t="n"/>
      <c r="F206" s="40" t="n"/>
      <c r="G206" s="41">
        <f>IF($D206="","",UPPER(TRIM($D206)))</f>
        <v/>
      </c>
      <c r="H206" s="41">
        <f>IF($G206="","No",IF(COUNTIF(CashKeys,$G206)&gt;0,"Yes","No"))</f>
        <v/>
      </c>
      <c r="I206" s="32" t="n"/>
      <c r="J206" s="41">
        <f>IF(AND($E206="",$F206=""),"",IF(OR($H206="Yes",$I206="Y"),"Matched",IF(N($F206)&gt;0,"Credit not in books","Debit not in books")))</f>
        <v/>
      </c>
    </row>
    <row r="207" ht="15" customHeight="1" s="26">
      <c r="A207" s="38" t="n">
        <v>201</v>
      </c>
      <c r="B207" s="39" t="n"/>
      <c r="C207" s="32" t="n"/>
      <c r="D207" s="32" t="n"/>
      <c r="E207" s="40" t="n"/>
      <c r="F207" s="40" t="n"/>
      <c r="G207" s="41">
        <f>IF($D207="","",UPPER(TRIM($D207)))</f>
        <v/>
      </c>
      <c r="H207" s="41">
        <f>IF($G207="","No",IF(COUNTIF(CashKeys,$G207)&gt;0,"Yes","No"))</f>
        <v/>
      </c>
      <c r="I207" s="32" t="n"/>
      <c r="J207" s="41">
        <f>IF(AND($E207="",$F207=""),"",IF(OR($H207="Yes",$I207="Y"),"Matched",IF(N($F207)&gt;0,"Credit not in books","Debit not in books")))</f>
        <v/>
      </c>
    </row>
    <row r="208" ht="15" customHeight="1" s="26">
      <c r="A208" s="38" t="n">
        <v>202</v>
      </c>
      <c r="B208" s="39" t="n"/>
      <c r="C208" s="32" t="n"/>
      <c r="D208" s="32" t="n"/>
      <c r="E208" s="40" t="n"/>
      <c r="F208" s="40" t="n"/>
      <c r="G208" s="41">
        <f>IF($D208="","",UPPER(TRIM($D208)))</f>
        <v/>
      </c>
      <c r="H208" s="41">
        <f>IF($G208="","No",IF(COUNTIF(CashKeys,$G208)&gt;0,"Yes","No"))</f>
        <v/>
      </c>
      <c r="I208" s="32" t="n"/>
      <c r="J208" s="41">
        <f>IF(AND($E208="",$F208=""),"",IF(OR($H208="Yes",$I208="Y"),"Matched",IF(N($F208)&gt;0,"Credit not in books","Debit not in books")))</f>
        <v/>
      </c>
    </row>
    <row r="209" ht="15" customHeight="1" s="26">
      <c r="A209" s="38" t="n">
        <v>203</v>
      </c>
      <c r="B209" s="39" t="n"/>
      <c r="C209" s="32" t="n"/>
      <c r="D209" s="32" t="n"/>
      <c r="E209" s="40" t="n"/>
      <c r="F209" s="40" t="n"/>
      <c r="G209" s="41">
        <f>IF($D209="","",UPPER(TRIM($D209)))</f>
        <v/>
      </c>
      <c r="H209" s="41">
        <f>IF($G209="","No",IF(COUNTIF(CashKeys,$G209)&gt;0,"Yes","No"))</f>
        <v/>
      </c>
      <c r="I209" s="32" t="n"/>
      <c r="J209" s="41">
        <f>IF(AND($E209="",$F209=""),"",IF(OR($H209="Yes",$I209="Y"),"Matched",IF(N($F209)&gt;0,"Credit not in books","Debit not in books")))</f>
        <v/>
      </c>
    </row>
    <row r="210" ht="15" customHeight="1" s="26">
      <c r="A210" s="38" t="n">
        <v>204</v>
      </c>
      <c r="B210" s="39" t="n"/>
      <c r="C210" s="32" t="n"/>
      <c r="D210" s="32" t="n"/>
      <c r="E210" s="40" t="n"/>
      <c r="F210" s="40" t="n"/>
      <c r="G210" s="41">
        <f>IF($D210="","",UPPER(TRIM($D210)))</f>
        <v/>
      </c>
      <c r="H210" s="41">
        <f>IF($G210="","No",IF(COUNTIF(CashKeys,$G210)&gt;0,"Yes","No"))</f>
        <v/>
      </c>
      <c r="I210" s="32" t="n"/>
      <c r="J210" s="41">
        <f>IF(AND($E210="",$F210=""),"",IF(OR($H210="Yes",$I210="Y"),"Matched",IF(N($F210)&gt;0,"Credit not in books","Debit not in books")))</f>
        <v/>
      </c>
    </row>
    <row r="211" ht="15" customHeight="1" s="26">
      <c r="A211" s="38" t="n">
        <v>205</v>
      </c>
      <c r="B211" s="39" t="n"/>
      <c r="C211" s="32" t="n"/>
      <c r="D211" s="32" t="n"/>
      <c r="E211" s="40" t="n"/>
      <c r="F211" s="40" t="n"/>
      <c r="G211" s="41">
        <f>IF($D211="","",UPPER(TRIM($D211)))</f>
        <v/>
      </c>
      <c r="H211" s="41">
        <f>IF($G211="","No",IF(COUNTIF(CashKeys,$G211)&gt;0,"Yes","No"))</f>
        <v/>
      </c>
      <c r="I211" s="32" t="n"/>
      <c r="J211" s="41">
        <f>IF(AND($E211="",$F211=""),"",IF(OR($H211="Yes",$I211="Y"),"Matched",IF(N($F211)&gt;0,"Credit not in books","Debit not in books")))</f>
        <v/>
      </c>
    </row>
    <row r="212" ht="15" customHeight="1" s="26">
      <c r="A212" s="38" t="n">
        <v>206</v>
      </c>
      <c r="B212" s="39" t="n"/>
      <c r="C212" s="32" t="n"/>
      <c r="D212" s="32" t="n"/>
      <c r="E212" s="40" t="n"/>
      <c r="F212" s="40" t="n"/>
      <c r="G212" s="41">
        <f>IF($D212="","",UPPER(TRIM($D212)))</f>
        <v/>
      </c>
      <c r="H212" s="41">
        <f>IF($G212="","No",IF(COUNTIF(CashKeys,$G212)&gt;0,"Yes","No"))</f>
        <v/>
      </c>
      <c r="I212" s="32" t="n"/>
      <c r="J212" s="41">
        <f>IF(AND($E212="",$F212=""),"",IF(OR($H212="Yes",$I212="Y"),"Matched",IF(N($F212)&gt;0,"Credit not in books","Debit not in books")))</f>
        <v/>
      </c>
    </row>
    <row r="213" ht="15" customHeight="1" s="26">
      <c r="A213" s="38" t="n">
        <v>207</v>
      </c>
      <c r="B213" s="39" t="n"/>
      <c r="C213" s="32" t="n"/>
      <c r="D213" s="32" t="n"/>
      <c r="E213" s="40" t="n"/>
      <c r="F213" s="40" t="n"/>
      <c r="G213" s="41">
        <f>IF($D213="","",UPPER(TRIM($D213)))</f>
        <v/>
      </c>
      <c r="H213" s="41">
        <f>IF($G213="","No",IF(COUNTIF(CashKeys,$G213)&gt;0,"Yes","No"))</f>
        <v/>
      </c>
      <c r="I213" s="32" t="n"/>
      <c r="J213" s="41">
        <f>IF(AND($E213="",$F213=""),"",IF(OR($H213="Yes",$I213="Y"),"Matched",IF(N($F213)&gt;0,"Credit not in books","Debit not in books")))</f>
        <v/>
      </c>
    </row>
    <row r="214" ht="15" customHeight="1" s="26">
      <c r="A214" s="38" t="n">
        <v>208</v>
      </c>
      <c r="B214" s="39" t="n"/>
      <c r="C214" s="32" t="n"/>
      <c r="D214" s="32" t="n"/>
      <c r="E214" s="40" t="n"/>
      <c r="F214" s="40" t="n"/>
      <c r="G214" s="41">
        <f>IF($D214="","",UPPER(TRIM($D214)))</f>
        <v/>
      </c>
      <c r="H214" s="41">
        <f>IF($G214="","No",IF(COUNTIF(CashKeys,$G214)&gt;0,"Yes","No"))</f>
        <v/>
      </c>
      <c r="I214" s="32" t="n"/>
      <c r="J214" s="41">
        <f>IF(AND($E214="",$F214=""),"",IF(OR($H214="Yes",$I214="Y"),"Matched",IF(N($F214)&gt;0,"Credit not in books","Debit not in books")))</f>
        <v/>
      </c>
    </row>
    <row r="215" ht="15" customHeight="1" s="26">
      <c r="A215" s="38" t="n">
        <v>209</v>
      </c>
      <c r="B215" s="39" t="n"/>
      <c r="C215" s="32" t="n"/>
      <c r="D215" s="32" t="n"/>
      <c r="E215" s="40" t="n"/>
      <c r="F215" s="40" t="n"/>
      <c r="G215" s="41">
        <f>IF($D215="","",UPPER(TRIM($D215)))</f>
        <v/>
      </c>
      <c r="H215" s="41">
        <f>IF($G215="","No",IF(COUNTIF(CashKeys,$G215)&gt;0,"Yes","No"))</f>
        <v/>
      </c>
      <c r="I215" s="32" t="n"/>
      <c r="J215" s="41">
        <f>IF(AND($E215="",$F215=""),"",IF(OR($H215="Yes",$I215="Y"),"Matched",IF(N($F215)&gt;0,"Credit not in books","Debit not in books")))</f>
        <v/>
      </c>
    </row>
    <row r="216" ht="15" customHeight="1" s="26">
      <c r="A216" s="38" t="n">
        <v>210</v>
      </c>
      <c r="B216" s="39" t="n"/>
      <c r="C216" s="32" t="n"/>
      <c r="D216" s="32" t="n"/>
      <c r="E216" s="40" t="n"/>
      <c r="F216" s="40" t="n"/>
      <c r="G216" s="41">
        <f>IF($D216="","",UPPER(TRIM($D216)))</f>
        <v/>
      </c>
      <c r="H216" s="41">
        <f>IF($G216="","No",IF(COUNTIF(CashKeys,$G216)&gt;0,"Yes","No"))</f>
        <v/>
      </c>
      <c r="I216" s="32" t="n"/>
      <c r="J216" s="41">
        <f>IF(AND($E216="",$F216=""),"",IF(OR($H216="Yes",$I216="Y"),"Matched",IF(N($F216)&gt;0,"Credit not in books","Debit not in books")))</f>
        <v/>
      </c>
    </row>
    <row r="217" ht="15" customHeight="1" s="26">
      <c r="A217" s="38" t="n">
        <v>211</v>
      </c>
      <c r="B217" s="39" t="n"/>
      <c r="C217" s="32" t="n"/>
      <c r="D217" s="32" t="n"/>
      <c r="E217" s="40" t="n"/>
      <c r="F217" s="40" t="n"/>
      <c r="G217" s="41">
        <f>IF($D217="","",UPPER(TRIM($D217)))</f>
        <v/>
      </c>
      <c r="H217" s="41">
        <f>IF($G217="","No",IF(COUNTIF(CashKeys,$G217)&gt;0,"Yes","No"))</f>
        <v/>
      </c>
      <c r="I217" s="32" t="n"/>
      <c r="J217" s="41">
        <f>IF(AND($E217="",$F217=""),"",IF(OR($H217="Yes",$I217="Y"),"Matched",IF(N($F217)&gt;0,"Credit not in books","Debit not in books")))</f>
        <v/>
      </c>
    </row>
    <row r="218" ht="15" customHeight="1" s="26">
      <c r="A218" s="38" t="n">
        <v>212</v>
      </c>
      <c r="B218" s="39" t="n"/>
      <c r="C218" s="32" t="n"/>
      <c r="D218" s="32" t="n"/>
      <c r="E218" s="40" t="n"/>
      <c r="F218" s="40" t="n"/>
      <c r="G218" s="41">
        <f>IF($D218="","",UPPER(TRIM($D218)))</f>
        <v/>
      </c>
      <c r="H218" s="41">
        <f>IF($G218="","No",IF(COUNTIF(CashKeys,$G218)&gt;0,"Yes","No"))</f>
        <v/>
      </c>
      <c r="I218" s="32" t="n"/>
      <c r="J218" s="41">
        <f>IF(AND($E218="",$F218=""),"",IF(OR($H218="Yes",$I218="Y"),"Matched",IF(N($F218)&gt;0,"Credit not in books","Debit not in books")))</f>
        <v/>
      </c>
    </row>
    <row r="219" ht="15" customHeight="1" s="26">
      <c r="A219" s="38" t="n">
        <v>213</v>
      </c>
      <c r="B219" s="39" t="n"/>
      <c r="C219" s="32" t="n"/>
      <c r="D219" s="32" t="n"/>
      <c r="E219" s="40" t="n"/>
      <c r="F219" s="40" t="n"/>
      <c r="G219" s="41">
        <f>IF($D219="","",UPPER(TRIM($D219)))</f>
        <v/>
      </c>
      <c r="H219" s="41">
        <f>IF($G219="","No",IF(COUNTIF(CashKeys,$G219)&gt;0,"Yes","No"))</f>
        <v/>
      </c>
      <c r="I219" s="32" t="n"/>
      <c r="J219" s="41">
        <f>IF(AND($E219="",$F219=""),"",IF(OR($H219="Yes",$I219="Y"),"Matched",IF(N($F219)&gt;0,"Credit not in books","Debit not in books")))</f>
        <v/>
      </c>
    </row>
    <row r="220" ht="15" customHeight="1" s="26">
      <c r="A220" s="38" t="n">
        <v>214</v>
      </c>
      <c r="B220" s="39" t="n"/>
      <c r="C220" s="32" t="n"/>
      <c r="D220" s="32" t="n"/>
      <c r="E220" s="40" t="n"/>
      <c r="F220" s="40" t="n"/>
      <c r="G220" s="41">
        <f>IF($D220="","",UPPER(TRIM($D220)))</f>
        <v/>
      </c>
      <c r="H220" s="41">
        <f>IF($G220="","No",IF(COUNTIF(CashKeys,$G220)&gt;0,"Yes","No"))</f>
        <v/>
      </c>
      <c r="I220" s="32" t="n"/>
      <c r="J220" s="41">
        <f>IF(AND($E220="",$F220=""),"",IF(OR($H220="Yes",$I220="Y"),"Matched",IF(N($F220)&gt;0,"Credit not in books","Debit not in books")))</f>
        <v/>
      </c>
    </row>
    <row r="221" ht="15" customHeight="1" s="26">
      <c r="A221" s="38" t="n">
        <v>215</v>
      </c>
      <c r="B221" s="39" t="n"/>
      <c r="C221" s="32" t="n"/>
      <c r="D221" s="32" t="n"/>
      <c r="E221" s="40" t="n"/>
      <c r="F221" s="40" t="n"/>
      <c r="G221" s="41">
        <f>IF($D221="","",UPPER(TRIM($D221)))</f>
        <v/>
      </c>
      <c r="H221" s="41">
        <f>IF($G221="","No",IF(COUNTIF(CashKeys,$G221)&gt;0,"Yes","No"))</f>
        <v/>
      </c>
      <c r="I221" s="32" t="n"/>
      <c r="J221" s="41">
        <f>IF(AND($E221="",$F221=""),"",IF(OR($H221="Yes",$I221="Y"),"Matched",IF(N($F221)&gt;0,"Credit not in books","Debit not in books")))</f>
        <v/>
      </c>
    </row>
    <row r="222" ht="15" customHeight="1" s="26">
      <c r="A222" s="38" t="n">
        <v>216</v>
      </c>
      <c r="B222" s="39" t="n"/>
      <c r="C222" s="32" t="n"/>
      <c r="D222" s="32" t="n"/>
      <c r="E222" s="40" t="n"/>
      <c r="F222" s="40" t="n"/>
      <c r="G222" s="41">
        <f>IF($D222="","",UPPER(TRIM($D222)))</f>
        <v/>
      </c>
      <c r="H222" s="41">
        <f>IF($G222="","No",IF(COUNTIF(CashKeys,$G222)&gt;0,"Yes","No"))</f>
        <v/>
      </c>
      <c r="I222" s="32" t="n"/>
      <c r="J222" s="41">
        <f>IF(AND($E222="",$F222=""),"",IF(OR($H222="Yes",$I222="Y"),"Matched",IF(N($F222)&gt;0,"Credit not in books","Debit not in books")))</f>
        <v/>
      </c>
    </row>
    <row r="223" ht="15" customHeight="1" s="26">
      <c r="A223" s="38" t="n">
        <v>217</v>
      </c>
      <c r="B223" s="39" t="n"/>
      <c r="C223" s="32" t="n"/>
      <c r="D223" s="32" t="n"/>
      <c r="E223" s="40" t="n"/>
      <c r="F223" s="40" t="n"/>
      <c r="G223" s="41">
        <f>IF($D223="","",UPPER(TRIM($D223)))</f>
        <v/>
      </c>
      <c r="H223" s="41">
        <f>IF($G223="","No",IF(COUNTIF(CashKeys,$G223)&gt;0,"Yes","No"))</f>
        <v/>
      </c>
      <c r="I223" s="32" t="n"/>
      <c r="J223" s="41">
        <f>IF(AND($E223="",$F223=""),"",IF(OR($H223="Yes",$I223="Y"),"Matched",IF(N($F223)&gt;0,"Credit not in books","Debit not in books")))</f>
        <v/>
      </c>
    </row>
    <row r="224" ht="15" customHeight="1" s="26">
      <c r="A224" s="38" t="n">
        <v>218</v>
      </c>
      <c r="B224" s="39" t="n"/>
      <c r="C224" s="32" t="n"/>
      <c r="D224" s="32" t="n"/>
      <c r="E224" s="40" t="n"/>
      <c r="F224" s="40" t="n"/>
      <c r="G224" s="41">
        <f>IF($D224="","",UPPER(TRIM($D224)))</f>
        <v/>
      </c>
      <c r="H224" s="41">
        <f>IF($G224="","No",IF(COUNTIF(CashKeys,$G224)&gt;0,"Yes","No"))</f>
        <v/>
      </c>
      <c r="I224" s="32" t="n"/>
      <c r="J224" s="41">
        <f>IF(AND($E224="",$F224=""),"",IF(OR($H224="Yes",$I224="Y"),"Matched",IF(N($F224)&gt;0,"Credit not in books","Debit not in books")))</f>
        <v/>
      </c>
    </row>
    <row r="225" ht="15" customHeight="1" s="26">
      <c r="A225" s="38" t="n">
        <v>219</v>
      </c>
      <c r="B225" s="39" t="n"/>
      <c r="C225" s="32" t="n"/>
      <c r="D225" s="32" t="n"/>
      <c r="E225" s="40" t="n"/>
      <c r="F225" s="40" t="n"/>
      <c r="G225" s="41">
        <f>IF($D225="","",UPPER(TRIM($D225)))</f>
        <v/>
      </c>
      <c r="H225" s="41">
        <f>IF($G225="","No",IF(COUNTIF(CashKeys,$G225)&gt;0,"Yes","No"))</f>
        <v/>
      </c>
      <c r="I225" s="32" t="n"/>
      <c r="J225" s="41">
        <f>IF(AND($E225="",$F225=""),"",IF(OR($H225="Yes",$I225="Y"),"Matched",IF(N($F225)&gt;0,"Credit not in books","Debit not in books")))</f>
        <v/>
      </c>
    </row>
    <row r="226" ht="15" customHeight="1" s="26">
      <c r="A226" s="38" t="n">
        <v>220</v>
      </c>
      <c r="B226" s="39" t="n"/>
      <c r="C226" s="32" t="n"/>
      <c r="D226" s="32" t="n"/>
      <c r="E226" s="40" t="n"/>
      <c r="F226" s="40" t="n"/>
      <c r="G226" s="41">
        <f>IF($D226="","",UPPER(TRIM($D226)))</f>
        <v/>
      </c>
      <c r="H226" s="41">
        <f>IF($G226="","No",IF(COUNTIF(CashKeys,$G226)&gt;0,"Yes","No"))</f>
        <v/>
      </c>
      <c r="I226" s="32" t="n"/>
      <c r="J226" s="41">
        <f>IF(AND($E226="",$F226=""),"",IF(OR($H226="Yes",$I226="Y"),"Matched",IF(N($F226)&gt;0,"Credit not in books","Debit not in books")))</f>
        <v/>
      </c>
    </row>
    <row r="227" ht="15" customHeight="1" s="26">
      <c r="A227" s="38" t="n">
        <v>221</v>
      </c>
      <c r="B227" s="39" t="n"/>
      <c r="C227" s="32" t="n"/>
      <c r="D227" s="32" t="n"/>
      <c r="E227" s="40" t="n"/>
      <c r="F227" s="40" t="n"/>
      <c r="G227" s="41">
        <f>IF($D227="","",UPPER(TRIM($D227)))</f>
        <v/>
      </c>
      <c r="H227" s="41">
        <f>IF($G227="","No",IF(COUNTIF(CashKeys,$G227)&gt;0,"Yes","No"))</f>
        <v/>
      </c>
      <c r="I227" s="32" t="n"/>
      <c r="J227" s="41">
        <f>IF(AND($E227="",$F227=""),"",IF(OR($H227="Yes",$I227="Y"),"Matched",IF(N($F227)&gt;0,"Credit not in books","Debit not in books")))</f>
        <v/>
      </c>
    </row>
    <row r="228" ht="15" customHeight="1" s="26">
      <c r="A228" s="38" t="n">
        <v>222</v>
      </c>
      <c r="B228" s="39" t="n"/>
      <c r="C228" s="32" t="n"/>
      <c r="D228" s="32" t="n"/>
      <c r="E228" s="40" t="n"/>
      <c r="F228" s="40" t="n"/>
      <c r="G228" s="41">
        <f>IF($D228="","",UPPER(TRIM($D228)))</f>
        <v/>
      </c>
      <c r="H228" s="41">
        <f>IF($G228="","No",IF(COUNTIF(CashKeys,$G228)&gt;0,"Yes","No"))</f>
        <v/>
      </c>
      <c r="I228" s="32" t="n"/>
      <c r="J228" s="41">
        <f>IF(AND($E228="",$F228=""),"",IF(OR($H228="Yes",$I228="Y"),"Matched",IF(N($F228)&gt;0,"Credit not in books","Debit not in books")))</f>
        <v/>
      </c>
    </row>
    <row r="229" ht="15" customHeight="1" s="26">
      <c r="A229" s="38" t="n">
        <v>223</v>
      </c>
      <c r="B229" s="39" t="n"/>
      <c r="C229" s="32" t="n"/>
      <c r="D229" s="32" t="n"/>
      <c r="E229" s="40" t="n"/>
      <c r="F229" s="40" t="n"/>
      <c r="G229" s="41">
        <f>IF($D229="","",UPPER(TRIM($D229)))</f>
        <v/>
      </c>
      <c r="H229" s="41">
        <f>IF($G229="","No",IF(COUNTIF(CashKeys,$G229)&gt;0,"Yes","No"))</f>
        <v/>
      </c>
      <c r="I229" s="32" t="n"/>
      <c r="J229" s="41">
        <f>IF(AND($E229="",$F229=""),"",IF(OR($H229="Yes",$I229="Y"),"Matched",IF(N($F229)&gt;0,"Credit not in books","Debit not in books")))</f>
        <v/>
      </c>
    </row>
    <row r="230" ht="15" customHeight="1" s="26">
      <c r="A230" s="38" t="n">
        <v>224</v>
      </c>
      <c r="B230" s="39" t="n"/>
      <c r="C230" s="32" t="n"/>
      <c r="D230" s="32" t="n"/>
      <c r="E230" s="40" t="n"/>
      <c r="F230" s="40" t="n"/>
      <c r="G230" s="41">
        <f>IF($D230="","",UPPER(TRIM($D230)))</f>
        <v/>
      </c>
      <c r="H230" s="41">
        <f>IF($G230="","No",IF(COUNTIF(CashKeys,$G230)&gt;0,"Yes","No"))</f>
        <v/>
      </c>
      <c r="I230" s="32" t="n"/>
      <c r="J230" s="41">
        <f>IF(AND($E230="",$F230=""),"",IF(OR($H230="Yes",$I230="Y"),"Matched",IF(N($F230)&gt;0,"Credit not in books","Debit not in books")))</f>
        <v/>
      </c>
    </row>
    <row r="231" ht="15" customHeight="1" s="26">
      <c r="A231" s="38" t="n">
        <v>225</v>
      </c>
      <c r="B231" s="39" t="n"/>
      <c r="C231" s="32" t="n"/>
      <c r="D231" s="32" t="n"/>
      <c r="E231" s="40" t="n"/>
      <c r="F231" s="40" t="n"/>
      <c r="G231" s="41">
        <f>IF($D231="","",UPPER(TRIM($D231)))</f>
        <v/>
      </c>
      <c r="H231" s="41">
        <f>IF($G231="","No",IF(COUNTIF(CashKeys,$G231)&gt;0,"Yes","No"))</f>
        <v/>
      </c>
      <c r="I231" s="32" t="n"/>
      <c r="J231" s="41">
        <f>IF(AND($E231="",$F231=""),"",IF(OR($H231="Yes",$I231="Y"),"Matched",IF(N($F231)&gt;0,"Credit not in books","Debit not in books")))</f>
        <v/>
      </c>
    </row>
    <row r="232" ht="15" customHeight="1" s="26">
      <c r="A232" s="38" t="n">
        <v>226</v>
      </c>
      <c r="B232" s="39" t="n"/>
      <c r="C232" s="32" t="n"/>
      <c r="D232" s="32" t="n"/>
      <c r="E232" s="40" t="n"/>
      <c r="F232" s="40" t="n"/>
      <c r="G232" s="41">
        <f>IF($D232="","",UPPER(TRIM($D232)))</f>
        <v/>
      </c>
      <c r="H232" s="41">
        <f>IF($G232="","No",IF(COUNTIF(CashKeys,$G232)&gt;0,"Yes","No"))</f>
        <v/>
      </c>
      <c r="I232" s="32" t="n"/>
      <c r="J232" s="41">
        <f>IF(AND($E232="",$F232=""),"",IF(OR($H232="Yes",$I232="Y"),"Matched",IF(N($F232)&gt;0,"Credit not in books","Debit not in books")))</f>
        <v/>
      </c>
    </row>
    <row r="233" ht="15" customHeight="1" s="26">
      <c r="A233" s="38" t="n">
        <v>227</v>
      </c>
      <c r="B233" s="39" t="n"/>
      <c r="C233" s="32" t="n"/>
      <c r="D233" s="32" t="n"/>
      <c r="E233" s="40" t="n"/>
      <c r="F233" s="40" t="n"/>
      <c r="G233" s="41">
        <f>IF($D233="","",UPPER(TRIM($D233)))</f>
        <v/>
      </c>
      <c r="H233" s="41">
        <f>IF($G233="","No",IF(COUNTIF(CashKeys,$G233)&gt;0,"Yes","No"))</f>
        <v/>
      </c>
      <c r="I233" s="32" t="n"/>
      <c r="J233" s="41">
        <f>IF(AND($E233="",$F233=""),"",IF(OR($H233="Yes",$I233="Y"),"Matched",IF(N($F233)&gt;0,"Credit not in books","Debit not in books")))</f>
        <v/>
      </c>
    </row>
    <row r="234" ht="15" customHeight="1" s="26">
      <c r="A234" s="38" t="n">
        <v>228</v>
      </c>
      <c r="B234" s="39" t="n"/>
      <c r="C234" s="32" t="n"/>
      <c r="D234" s="32" t="n"/>
      <c r="E234" s="40" t="n"/>
      <c r="F234" s="40" t="n"/>
      <c r="G234" s="41">
        <f>IF($D234="","",UPPER(TRIM($D234)))</f>
        <v/>
      </c>
      <c r="H234" s="41">
        <f>IF($G234="","No",IF(COUNTIF(CashKeys,$G234)&gt;0,"Yes","No"))</f>
        <v/>
      </c>
      <c r="I234" s="32" t="n"/>
      <c r="J234" s="41">
        <f>IF(AND($E234="",$F234=""),"",IF(OR($H234="Yes",$I234="Y"),"Matched",IF(N($F234)&gt;0,"Credit not in books","Debit not in books")))</f>
        <v/>
      </c>
    </row>
    <row r="235" ht="15" customHeight="1" s="26">
      <c r="A235" s="38" t="n">
        <v>229</v>
      </c>
      <c r="B235" s="39" t="n"/>
      <c r="C235" s="32" t="n"/>
      <c r="D235" s="32" t="n"/>
      <c r="E235" s="40" t="n"/>
      <c r="F235" s="40" t="n"/>
      <c r="G235" s="41">
        <f>IF($D235="","",UPPER(TRIM($D235)))</f>
        <v/>
      </c>
      <c r="H235" s="41">
        <f>IF($G235="","No",IF(COUNTIF(CashKeys,$G235)&gt;0,"Yes","No"))</f>
        <v/>
      </c>
      <c r="I235" s="32" t="n"/>
      <c r="J235" s="41">
        <f>IF(AND($E235="",$F235=""),"",IF(OR($H235="Yes",$I235="Y"),"Matched",IF(N($F235)&gt;0,"Credit not in books","Debit not in books")))</f>
        <v/>
      </c>
    </row>
    <row r="236" ht="15" customHeight="1" s="26">
      <c r="A236" s="38" t="n">
        <v>230</v>
      </c>
      <c r="B236" s="39" t="n"/>
      <c r="C236" s="32" t="n"/>
      <c r="D236" s="32" t="n"/>
      <c r="E236" s="40" t="n"/>
      <c r="F236" s="40" t="n"/>
      <c r="G236" s="41">
        <f>IF($D236="","",UPPER(TRIM($D236)))</f>
        <v/>
      </c>
      <c r="H236" s="41">
        <f>IF($G236="","No",IF(COUNTIF(CashKeys,$G236)&gt;0,"Yes","No"))</f>
        <v/>
      </c>
      <c r="I236" s="32" t="n"/>
      <c r="J236" s="41">
        <f>IF(AND($E236="",$F236=""),"",IF(OR($H236="Yes",$I236="Y"),"Matched",IF(N($F236)&gt;0,"Credit not in books","Debit not in books")))</f>
        <v/>
      </c>
    </row>
    <row r="237" ht="15" customHeight="1" s="26">
      <c r="A237" s="38" t="n">
        <v>231</v>
      </c>
      <c r="B237" s="39" t="n"/>
      <c r="C237" s="32" t="n"/>
      <c r="D237" s="32" t="n"/>
      <c r="E237" s="40" t="n"/>
      <c r="F237" s="40" t="n"/>
      <c r="G237" s="41">
        <f>IF($D237="","",UPPER(TRIM($D237)))</f>
        <v/>
      </c>
      <c r="H237" s="41">
        <f>IF($G237="","No",IF(COUNTIF(CashKeys,$G237)&gt;0,"Yes","No"))</f>
        <v/>
      </c>
      <c r="I237" s="32" t="n"/>
      <c r="J237" s="41">
        <f>IF(AND($E237="",$F237=""),"",IF(OR($H237="Yes",$I237="Y"),"Matched",IF(N($F237)&gt;0,"Credit not in books","Debit not in books")))</f>
        <v/>
      </c>
    </row>
    <row r="238" ht="15" customHeight="1" s="26">
      <c r="A238" s="38" t="n">
        <v>232</v>
      </c>
      <c r="B238" s="39" t="n"/>
      <c r="C238" s="32" t="n"/>
      <c r="D238" s="32" t="n"/>
      <c r="E238" s="40" t="n"/>
      <c r="F238" s="40" t="n"/>
      <c r="G238" s="41">
        <f>IF($D238="","",UPPER(TRIM($D238)))</f>
        <v/>
      </c>
      <c r="H238" s="41">
        <f>IF($G238="","No",IF(COUNTIF(CashKeys,$G238)&gt;0,"Yes","No"))</f>
        <v/>
      </c>
      <c r="I238" s="32" t="n"/>
      <c r="J238" s="41">
        <f>IF(AND($E238="",$F238=""),"",IF(OR($H238="Yes",$I238="Y"),"Matched",IF(N($F238)&gt;0,"Credit not in books","Debit not in books")))</f>
        <v/>
      </c>
    </row>
    <row r="239" ht="15" customHeight="1" s="26">
      <c r="A239" s="38" t="n">
        <v>233</v>
      </c>
      <c r="B239" s="39" t="n"/>
      <c r="C239" s="32" t="n"/>
      <c r="D239" s="32" t="n"/>
      <c r="E239" s="40" t="n"/>
      <c r="F239" s="40" t="n"/>
      <c r="G239" s="41">
        <f>IF($D239="","",UPPER(TRIM($D239)))</f>
        <v/>
      </c>
      <c r="H239" s="41">
        <f>IF($G239="","No",IF(COUNTIF(CashKeys,$G239)&gt;0,"Yes","No"))</f>
        <v/>
      </c>
      <c r="I239" s="32" t="n"/>
      <c r="J239" s="41">
        <f>IF(AND($E239="",$F239=""),"",IF(OR($H239="Yes",$I239="Y"),"Matched",IF(N($F239)&gt;0,"Credit not in books","Debit not in books")))</f>
        <v/>
      </c>
    </row>
    <row r="240" ht="15" customHeight="1" s="26">
      <c r="A240" s="38" t="n">
        <v>234</v>
      </c>
      <c r="B240" s="39" t="n"/>
      <c r="C240" s="32" t="n"/>
      <c r="D240" s="32" t="n"/>
      <c r="E240" s="40" t="n"/>
      <c r="F240" s="40" t="n"/>
      <c r="G240" s="41">
        <f>IF($D240="","",UPPER(TRIM($D240)))</f>
        <v/>
      </c>
      <c r="H240" s="41">
        <f>IF($G240="","No",IF(COUNTIF(CashKeys,$G240)&gt;0,"Yes","No"))</f>
        <v/>
      </c>
      <c r="I240" s="32" t="n"/>
      <c r="J240" s="41">
        <f>IF(AND($E240="",$F240=""),"",IF(OR($H240="Yes",$I240="Y"),"Matched",IF(N($F240)&gt;0,"Credit not in books","Debit not in books")))</f>
        <v/>
      </c>
    </row>
    <row r="241" ht="15" customHeight="1" s="26">
      <c r="A241" s="38" t="n">
        <v>235</v>
      </c>
      <c r="B241" s="39" t="n"/>
      <c r="C241" s="32" t="n"/>
      <c r="D241" s="32" t="n"/>
      <c r="E241" s="40" t="n"/>
      <c r="F241" s="40" t="n"/>
      <c r="G241" s="41">
        <f>IF($D241="","",UPPER(TRIM($D241)))</f>
        <v/>
      </c>
      <c r="H241" s="41">
        <f>IF($G241="","No",IF(COUNTIF(CashKeys,$G241)&gt;0,"Yes","No"))</f>
        <v/>
      </c>
      <c r="I241" s="32" t="n"/>
      <c r="J241" s="41">
        <f>IF(AND($E241="",$F241=""),"",IF(OR($H241="Yes",$I241="Y"),"Matched",IF(N($F241)&gt;0,"Credit not in books","Debit not in books")))</f>
        <v/>
      </c>
    </row>
    <row r="242" ht="15" customHeight="1" s="26">
      <c r="A242" s="38" t="n">
        <v>236</v>
      </c>
      <c r="B242" s="39" t="n"/>
      <c r="C242" s="32" t="n"/>
      <c r="D242" s="32" t="n"/>
      <c r="E242" s="40" t="n"/>
      <c r="F242" s="40" t="n"/>
      <c r="G242" s="41">
        <f>IF($D242="","",UPPER(TRIM($D242)))</f>
        <v/>
      </c>
      <c r="H242" s="41">
        <f>IF($G242="","No",IF(COUNTIF(CashKeys,$G242)&gt;0,"Yes","No"))</f>
        <v/>
      </c>
      <c r="I242" s="32" t="n"/>
      <c r="J242" s="41">
        <f>IF(AND($E242="",$F242=""),"",IF(OR($H242="Yes",$I242="Y"),"Matched",IF(N($F242)&gt;0,"Credit not in books","Debit not in books")))</f>
        <v/>
      </c>
    </row>
    <row r="243" ht="15" customHeight="1" s="26">
      <c r="A243" s="38" t="n">
        <v>237</v>
      </c>
      <c r="B243" s="39" t="n"/>
      <c r="C243" s="32" t="n"/>
      <c r="D243" s="32" t="n"/>
      <c r="E243" s="40" t="n"/>
      <c r="F243" s="40" t="n"/>
      <c r="G243" s="41">
        <f>IF($D243="","",UPPER(TRIM($D243)))</f>
        <v/>
      </c>
      <c r="H243" s="41">
        <f>IF($G243="","No",IF(COUNTIF(CashKeys,$G243)&gt;0,"Yes","No"))</f>
        <v/>
      </c>
      <c r="I243" s="32" t="n"/>
      <c r="J243" s="41">
        <f>IF(AND($E243="",$F243=""),"",IF(OR($H243="Yes",$I243="Y"),"Matched",IF(N($F243)&gt;0,"Credit not in books","Debit not in books")))</f>
        <v/>
      </c>
    </row>
    <row r="244" ht="15" customHeight="1" s="26">
      <c r="A244" s="38" t="n">
        <v>238</v>
      </c>
      <c r="B244" s="39" t="n"/>
      <c r="C244" s="32" t="n"/>
      <c r="D244" s="32" t="n"/>
      <c r="E244" s="40" t="n"/>
      <c r="F244" s="40" t="n"/>
      <c r="G244" s="41">
        <f>IF($D244="","",UPPER(TRIM($D244)))</f>
        <v/>
      </c>
      <c r="H244" s="41">
        <f>IF($G244="","No",IF(COUNTIF(CashKeys,$G244)&gt;0,"Yes","No"))</f>
        <v/>
      </c>
      <c r="I244" s="32" t="n"/>
      <c r="J244" s="41">
        <f>IF(AND($E244="",$F244=""),"",IF(OR($H244="Yes",$I244="Y"),"Matched",IF(N($F244)&gt;0,"Credit not in books","Debit not in books")))</f>
        <v/>
      </c>
    </row>
    <row r="245" ht="15" customHeight="1" s="26">
      <c r="A245" s="38" t="n">
        <v>239</v>
      </c>
      <c r="B245" s="39" t="n"/>
      <c r="C245" s="32" t="n"/>
      <c r="D245" s="32" t="n"/>
      <c r="E245" s="40" t="n"/>
      <c r="F245" s="40" t="n"/>
      <c r="G245" s="41">
        <f>IF($D245="","",UPPER(TRIM($D245)))</f>
        <v/>
      </c>
      <c r="H245" s="41">
        <f>IF($G245="","No",IF(COUNTIF(CashKeys,$G245)&gt;0,"Yes","No"))</f>
        <v/>
      </c>
      <c r="I245" s="32" t="n"/>
      <c r="J245" s="41">
        <f>IF(AND($E245="",$F245=""),"",IF(OR($H245="Yes",$I245="Y"),"Matched",IF(N($F245)&gt;0,"Credit not in books","Debit not in books")))</f>
        <v/>
      </c>
    </row>
    <row r="246" ht="15" customHeight="1" s="26">
      <c r="A246" s="38" t="n">
        <v>240</v>
      </c>
      <c r="B246" s="39" t="n"/>
      <c r="C246" s="32" t="n"/>
      <c r="D246" s="32" t="n"/>
      <c r="E246" s="40" t="n"/>
      <c r="F246" s="40" t="n"/>
      <c r="G246" s="41">
        <f>IF($D246="","",UPPER(TRIM($D246)))</f>
        <v/>
      </c>
      <c r="H246" s="41">
        <f>IF($G246="","No",IF(COUNTIF(CashKeys,$G246)&gt;0,"Yes","No"))</f>
        <v/>
      </c>
      <c r="I246" s="32" t="n"/>
      <c r="J246" s="41">
        <f>IF(AND($E246="",$F246=""),"",IF(OR($H246="Yes",$I246="Y"),"Matched",IF(N($F246)&gt;0,"Credit not in books","Debit not in books")))</f>
        <v/>
      </c>
    </row>
    <row r="247" ht="15" customHeight="1" s="26">
      <c r="A247" s="38" t="n">
        <v>241</v>
      </c>
      <c r="B247" s="39" t="n"/>
      <c r="C247" s="32" t="n"/>
      <c r="D247" s="32" t="n"/>
      <c r="E247" s="40" t="n"/>
      <c r="F247" s="40" t="n"/>
      <c r="G247" s="41">
        <f>IF($D247="","",UPPER(TRIM($D247)))</f>
        <v/>
      </c>
      <c r="H247" s="41">
        <f>IF($G247="","No",IF(COUNTIF(CashKeys,$G247)&gt;0,"Yes","No"))</f>
        <v/>
      </c>
      <c r="I247" s="32" t="n"/>
      <c r="J247" s="41">
        <f>IF(AND($E247="",$F247=""),"",IF(OR($H247="Yes",$I247="Y"),"Matched",IF(N($F247)&gt;0,"Credit not in books","Debit not in books")))</f>
        <v/>
      </c>
    </row>
    <row r="248" ht="15" customHeight="1" s="26">
      <c r="A248" s="38" t="n">
        <v>242</v>
      </c>
      <c r="B248" s="39" t="n"/>
      <c r="C248" s="32" t="n"/>
      <c r="D248" s="32" t="n"/>
      <c r="E248" s="40" t="n"/>
      <c r="F248" s="40" t="n"/>
      <c r="G248" s="41">
        <f>IF($D248="","",UPPER(TRIM($D248)))</f>
        <v/>
      </c>
      <c r="H248" s="41">
        <f>IF($G248="","No",IF(COUNTIF(CashKeys,$G248)&gt;0,"Yes","No"))</f>
        <v/>
      </c>
      <c r="I248" s="32" t="n"/>
      <c r="J248" s="41">
        <f>IF(AND($E248="",$F248=""),"",IF(OR($H248="Yes",$I248="Y"),"Matched",IF(N($F248)&gt;0,"Credit not in books","Debit not in books")))</f>
        <v/>
      </c>
    </row>
    <row r="249" ht="15" customHeight="1" s="26">
      <c r="A249" s="38" t="n">
        <v>243</v>
      </c>
      <c r="B249" s="39" t="n"/>
      <c r="C249" s="32" t="n"/>
      <c r="D249" s="32" t="n"/>
      <c r="E249" s="40" t="n"/>
      <c r="F249" s="40" t="n"/>
      <c r="G249" s="41">
        <f>IF($D249="","",UPPER(TRIM($D249)))</f>
        <v/>
      </c>
      <c r="H249" s="41">
        <f>IF($G249="","No",IF(COUNTIF(CashKeys,$G249)&gt;0,"Yes","No"))</f>
        <v/>
      </c>
      <c r="I249" s="32" t="n"/>
      <c r="J249" s="41">
        <f>IF(AND($E249="",$F249=""),"",IF(OR($H249="Yes",$I249="Y"),"Matched",IF(N($F249)&gt;0,"Credit not in books","Debit not in books")))</f>
        <v/>
      </c>
    </row>
    <row r="250" ht="15" customHeight="1" s="26">
      <c r="A250" s="38" t="n">
        <v>244</v>
      </c>
      <c r="B250" s="39" t="n"/>
      <c r="C250" s="32" t="n"/>
      <c r="D250" s="32" t="n"/>
      <c r="E250" s="40" t="n"/>
      <c r="F250" s="40" t="n"/>
      <c r="G250" s="41">
        <f>IF($D250="","",UPPER(TRIM($D250)))</f>
        <v/>
      </c>
      <c r="H250" s="41">
        <f>IF($G250="","No",IF(COUNTIF(CashKeys,$G250)&gt;0,"Yes","No"))</f>
        <v/>
      </c>
      <c r="I250" s="32" t="n"/>
      <c r="J250" s="41">
        <f>IF(AND($E250="",$F250=""),"",IF(OR($H250="Yes",$I250="Y"),"Matched",IF(N($F250)&gt;0,"Credit not in books","Debit not in books")))</f>
        <v/>
      </c>
    </row>
    <row r="251" ht="15" customHeight="1" s="26">
      <c r="A251" s="38" t="n">
        <v>245</v>
      </c>
      <c r="B251" s="39" t="n"/>
      <c r="C251" s="32" t="n"/>
      <c r="D251" s="32" t="n"/>
      <c r="E251" s="40" t="n"/>
      <c r="F251" s="40" t="n"/>
      <c r="G251" s="41">
        <f>IF($D251="","",UPPER(TRIM($D251)))</f>
        <v/>
      </c>
      <c r="H251" s="41">
        <f>IF($G251="","No",IF(COUNTIF(CashKeys,$G251)&gt;0,"Yes","No"))</f>
        <v/>
      </c>
      <c r="I251" s="32" t="n"/>
      <c r="J251" s="41">
        <f>IF(AND($E251="",$F251=""),"",IF(OR($H251="Yes",$I251="Y"),"Matched",IF(N($F251)&gt;0,"Credit not in books","Debit not in books")))</f>
        <v/>
      </c>
    </row>
    <row r="252" ht="15" customHeight="1" s="26">
      <c r="A252" s="38" t="n">
        <v>246</v>
      </c>
      <c r="B252" s="39" t="n"/>
      <c r="C252" s="32" t="n"/>
      <c r="D252" s="32" t="n"/>
      <c r="E252" s="40" t="n"/>
      <c r="F252" s="40" t="n"/>
      <c r="G252" s="41">
        <f>IF($D252="","",UPPER(TRIM($D252)))</f>
        <v/>
      </c>
      <c r="H252" s="41">
        <f>IF($G252="","No",IF(COUNTIF(CashKeys,$G252)&gt;0,"Yes","No"))</f>
        <v/>
      </c>
      <c r="I252" s="32" t="n"/>
      <c r="J252" s="41">
        <f>IF(AND($E252="",$F252=""),"",IF(OR($H252="Yes",$I252="Y"),"Matched",IF(N($F252)&gt;0,"Credit not in books","Debit not in books")))</f>
        <v/>
      </c>
    </row>
    <row r="253" ht="15" customHeight="1" s="26">
      <c r="A253" s="38" t="n">
        <v>247</v>
      </c>
      <c r="B253" s="39" t="n"/>
      <c r="C253" s="32" t="n"/>
      <c r="D253" s="32" t="n"/>
      <c r="E253" s="40" t="n"/>
      <c r="F253" s="40" t="n"/>
      <c r="G253" s="41">
        <f>IF($D253="","",UPPER(TRIM($D253)))</f>
        <v/>
      </c>
      <c r="H253" s="41">
        <f>IF($G253="","No",IF(COUNTIF(CashKeys,$G253)&gt;0,"Yes","No"))</f>
        <v/>
      </c>
      <c r="I253" s="32" t="n"/>
      <c r="J253" s="41">
        <f>IF(AND($E253="",$F253=""),"",IF(OR($H253="Yes",$I253="Y"),"Matched",IF(N($F253)&gt;0,"Credit not in books","Debit not in books")))</f>
        <v/>
      </c>
    </row>
    <row r="254" ht="15" customHeight="1" s="26">
      <c r="A254" s="38" t="n">
        <v>248</v>
      </c>
      <c r="B254" s="39" t="n"/>
      <c r="C254" s="32" t="n"/>
      <c r="D254" s="32" t="n"/>
      <c r="E254" s="40" t="n"/>
      <c r="F254" s="40" t="n"/>
      <c r="G254" s="41">
        <f>IF($D254="","",UPPER(TRIM($D254)))</f>
        <v/>
      </c>
      <c r="H254" s="41">
        <f>IF($G254="","No",IF(COUNTIF(CashKeys,$G254)&gt;0,"Yes","No"))</f>
        <v/>
      </c>
      <c r="I254" s="32" t="n"/>
      <c r="J254" s="41">
        <f>IF(AND($E254="",$F254=""),"",IF(OR($H254="Yes",$I254="Y"),"Matched",IF(N($F254)&gt;0,"Credit not in books","Debit not in books")))</f>
        <v/>
      </c>
    </row>
    <row r="255" ht="15" customHeight="1" s="26">
      <c r="A255" s="38" t="n">
        <v>249</v>
      </c>
      <c r="B255" s="39" t="n"/>
      <c r="C255" s="32" t="n"/>
      <c r="D255" s="32" t="n"/>
      <c r="E255" s="40" t="n"/>
      <c r="F255" s="40" t="n"/>
      <c r="G255" s="41">
        <f>IF($D255="","",UPPER(TRIM($D255)))</f>
        <v/>
      </c>
      <c r="H255" s="41">
        <f>IF($G255="","No",IF(COUNTIF(CashKeys,$G255)&gt;0,"Yes","No"))</f>
        <v/>
      </c>
      <c r="I255" s="32" t="n"/>
      <c r="J255" s="41">
        <f>IF(AND($E255="",$F255=""),"",IF(OR($H255="Yes",$I255="Y"),"Matched",IF(N($F255)&gt;0,"Credit not in books","Debit not in books")))</f>
        <v/>
      </c>
    </row>
    <row r="256" ht="15" customHeight="1" s="26">
      <c r="A256" s="38" t="n">
        <v>250</v>
      </c>
      <c r="B256" s="39" t="n"/>
      <c r="C256" s="32" t="n"/>
      <c r="D256" s="32" t="n"/>
      <c r="E256" s="40" t="n"/>
      <c r="F256" s="40" t="n"/>
      <c r="G256" s="41">
        <f>IF($D256="","",UPPER(TRIM($D256)))</f>
        <v/>
      </c>
      <c r="H256" s="41">
        <f>IF($G256="","No",IF(COUNTIF(CashKeys,$G256)&gt;0,"Yes","No"))</f>
        <v/>
      </c>
      <c r="I256" s="32" t="n"/>
      <c r="J256" s="41">
        <f>IF(AND($E256="",$F256=""),"",IF(OR($H256="Yes",$I256="Y"),"Matched",IF(N($F256)&gt;0,"Credit not in books","Debit not in books")))</f>
        <v/>
      </c>
    </row>
    <row r="257" ht="15" customHeight="1" s="26">
      <c r="A257" s="38" t="n">
        <v>251</v>
      </c>
      <c r="B257" s="39" t="n"/>
      <c r="C257" s="32" t="n"/>
      <c r="D257" s="32" t="n"/>
      <c r="E257" s="40" t="n"/>
      <c r="F257" s="40" t="n"/>
      <c r="G257" s="41">
        <f>IF($D257="","",UPPER(TRIM($D257)))</f>
        <v/>
      </c>
      <c r="H257" s="41">
        <f>IF($G257="","No",IF(COUNTIF(CashKeys,$G257)&gt;0,"Yes","No"))</f>
        <v/>
      </c>
      <c r="I257" s="32" t="n"/>
      <c r="J257" s="41">
        <f>IF(AND($E257="",$F257=""),"",IF(OR($H257="Yes",$I257="Y"),"Matched",IF(N($F257)&gt;0,"Credit not in books","Debit not in books")))</f>
        <v/>
      </c>
    </row>
    <row r="258" ht="15" customHeight="1" s="26">
      <c r="A258" s="38" t="n">
        <v>252</v>
      </c>
      <c r="B258" s="39" t="n"/>
      <c r="C258" s="32" t="n"/>
      <c r="D258" s="32" t="n"/>
      <c r="E258" s="40" t="n"/>
      <c r="F258" s="40" t="n"/>
      <c r="G258" s="41">
        <f>IF($D258="","",UPPER(TRIM($D258)))</f>
        <v/>
      </c>
      <c r="H258" s="41">
        <f>IF($G258="","No",IF(COUNTIF(CashKeys,$G258)&gt;0,"Yes","No"))</f>
        <v/>
      </c>
      <c r="I258" s="32" t="n"/>
      <c r="J258" s="41">
        <f>IF(AND($E258="",$F258=""),"",IF(OR($H258="Yes",$I258="Y"),"Matched",IF(N($F258)&gt;0,"Credit not in books","Debit not in books")))</f>
        <v/>
      </c>
    </row>
    <row r="259" ht="15" customHeight="1" s="26">
      <c r="A259" s="38" t="n">
        <v>253</v>
      </c>
      <c r="B259" s="39" t="n"/>
      <c r="C259" s="32" t="n"/>
      <c r="D259" s="32" t="n"/>
      <c r="E259" s="40" t="n"/>
      <c r="F259" s="40" t="n"/>
      <c r="G259" s="41">
        <f>IF($D259="","",UPPER(TRIM($D259)))</f>
        <v/>
      </c>
      <c r="H259" s="41">
        <f>IF($G259="","No",IF(COUNTIF(CashKeys,$G259)&gt;0,"Yes","No"))</f>
        <v/>
      </c>
      <c r="I259" s="32" t="n"/>
      <c r="J259" s="41">
        <f>IF(AND($E259="",$F259=""),"",IF(OR($H259="Yes",$I259="Y"),"Matched",IF(N($F259)&gt;0,"Credit not in books","Debit not in books")))</f>
        <v/>
      </c>
    </row>
    <row r="260" ht="15" customHeight="1" s="26">
      <c r="A260" s="38" t="n">
        <v>254</v>
      </c>
      <c r="B260" s="39" t="n"/>
      <c r="C260" s="32" t="n"/>
      <c r="D260" s="32" t="n"/>
      <c r="E260" s="40" t="n"/>
      <c r="F260" s="40" t="n"/>
      <c r="G260" s="41">
        <f>IF($D260="","",UPPER(TRIM($D260)))</f>
        <v/>
      </c>
      <c r="H260" s="41">
        <f>IF($G260="","No",IF(COUNTIF(CashKeys,$G260)&gt;0,"Yes","No"))</f>
        <v/>
      </c>
      <c r="I260" s="32" t="n"/>
      <c r="J260" s="41">
        <f>IF(AND($E260="",$F260=""),"",IF(OR($H260="Yes",$I260="Y"),"Matched",IF(N($F260)&gt;0,"Credit not in books","Debit not in books")))</f>
        <v/>
      </c>
    </row>
    <row r="261" ht="15" customHeight="1" s="26">
      <c r="A261" s="38" t="n">
        <v>255</v>
      </c>
      <c r="B261" s="39" t="n"/>
      <c r="C261" s="32" t="n"/>
      <c r="D261" s="32" t="n"/>
      <c r="E261" s="40" t="n"/>
      <c r="F261" s="40" t="n"/>
      <c r="G261" s="41">
        <f>IF($D261="","",UPPER(TRIM($D261)))</f>
        <v/>
      </c>
      <c r="H261" s="41">
        <f>IF($G261="","No",IF(COUNTIF(CashKeys,$G261)&gt;0,"Yes","No"))</f>
        <v/>
      </c>
      <c r="I261" s="32" t="n"/>
      <c r="J261" s="41">
        <f>IF(AND($E261="",$F261=""),"",IF(OR($H261="Yes",$I261="Y"),"Matched",IF(N($F261)&gt;0,"Credit not in books","Debit not in books")))</f>
        <v/>
      </c>
    </row>
    <row r="262" ht="15" customHeight="1" s="26">
      <c r="A262" s="38" t="n">
        <v>256</v>
      </c>
      <c r="B262" s="39" t="n"/>
      <c r="C262" s="32" t="n"/>
      <c r="D262" s="32" t="n"/>
      <c r="E262" s="40" t="n"/>
      <c r="F262" s="40" t="n"/>
      <c r="G262" s="41">
        <f>IF($D262="","",UPPER(TRIM($D262)))</f>
        <v/>
      </c>
      <c r="H262" s="41">
        <f>IF($G262="","No",IF(COUNTIF(CashKeys,$G262)&gt;0,"Yes","No"))</f>
        <v/>
      </c>
      <c r="I262" s="32" t="n"/>
      <c r="J262" s="41">
        <f>IF(AND($E262="",$F262=""),"",IF(OR($H262="Yes",$I262="Y"),"Matched",IF(N($F262)&gt;0,"Credit not in books","Debit not in books")))</f>
        <v/>
      </c>
    </row>
    <row r="263" ht="15" customHeight="1" s="26">
      <c r="A263" s="38" t="n">
        <v>257</v>
      </c>
      <c r="B263" s="39" t="n"/>
      <c r="C263" s="32" t="n"/>
      <c r="D263" s="32" t="n"/>
      <c r="E263" s="40" t="n"/>
      <c r="F263" s="40" t="n"/>
      <c r="G263" s="41">
        <f>IF($D263="","",UPPER(TRIM($D263)))</f>
        <v/>
      </c>
      <c r="H263" s="41">
        <f>IF($G263="","No",IF(COUNTIF(CashKeys,$G263)&gt;0,"Yes","No"))</f>
        <v/>
      </c>
      <c r="I263" s="32" t="n"/>
      <c r="J263" s="41">
        <f>IF(AND($E263="",$F263=""),"",IF(OR($H263="Yes",$I263="Y"),"Matched",IF(N($F263)&gt;0,"Credit not in books","Debit not in books")))</f>
        <v/>
      </c>
    </row>
    <row r="264" ht="15" customHeight="1" s="26">
      <c r="A264" s="38" t="n">
        <v>258</v>
      </c>
      <c r="B264" s="39" t="n"/>
      <c r="C264" s="32" t="n"/>
      <c r="D264" s="32" t="n"/>
      <c r="E264" s="40" t="n"/>
      <c r="F264" s="40" t="n"/>
      <c r="G264" s="41">
        <f>IF($D264="","",UPPER(TRIM($D264)))</f>
        <v/>
      </c>
      <c r="H264" s="41">
        <f>IF($G264="","No",IF(COUNTIF(CashKeys,$G264)&gt;0,"Yes","No"))</f>
        <v/>
      </c>
      <c r="I264" s="32" t="n"/>
      <c r="J264" s="41">
        <f>IF(AND($E264="",$F264=""),"",IF(OR($H264="Yes",$I264="Y"),"Matched",IF(N($F264)&gt;0,"Credit not in books","Debit not in books")))</f>
        <v/>
      </c>
    </row>
    <row r="265" ht="15" customHeight="1" s="26">
      <c r="A265" s="38" t="n">
        <v>259</v>
      </c>
      <c r="B265" s="39" t="n"/>
      <c r="C265" s="32" t="n"/>
      <c r="D265" s="32" t="n"/>
      <c r="E265" s="40" t="n"/>
      <c r="F265" s="40" t="n"/>
      <c r="G265" s="41">
        <f>IF($D265="","",UPPER(TRIM($D265)))</f>
        <v/>
      </c>
      <c r="H265" s="41">
        <f>IF($G265="","No",IF(COUNTIF(CashKeys,$G265)&gt;0,"Yes","No"))</f>
        <v/>
      </c>
      <c r="I265" s="32" t="n"/>
      <c r="J265" s="41">
        <f>IF(AND($E265="",$F265=""),"",IF(OR($H265="Yes",$I265="Y"),"Matched",IF(N($F265)&gt;0,"Credit not in books","Debit not in books")))</f>
        <v/>
      </c>
    </row>
    <row r="266" ht="15" customHeight="1" s="26">
      <c r="A266" s="38" t="n">
        <v>260</v>
      </c>
      <c r="B266" s="39" t="n"/>
      <c r="C266" s="32" t="n"/>
      <c r="D266" s="32" t="n"/>
      <c r="E266" s="40" t="n"/>
      <c r="F266" s="40" t="n"/>
      <c r="G266" s="41">
        <f>IF($D266="","",UPPER(TRIM($D266)))</f>
        <v/>
      </c>
      <c r="H266" s="41">
        <f>IF($G266="","No",IF(COUNTIF(CashKeys,$G266)&gt;0,"Yes","No"))</f>
        <v/>
      </c>
      <c r="I266" s="32" t="n"/>
      <c r="J266" s="41">
        <f>IF(AND($E266="",$F266=""),"",IF(OR($H266="Yes",$I266="Y"),"Matched",IF(N($F266)&gt;0,"Credit not in books","Debit not in books")))</f>
        <v/>
      </c>
    </row>
    <row r="267" ht="15" customHeight="1" s="26">
      <c r="A267" s="38" t="n">
        <v>261</v>
      </c>
      <c r="B267" s="39" t="n"/>
      <c r="C267" s="32" t="n"/>
      <c r="D267" s="32" t="n"/>
      <c r="E267" s="40" t="n"/>
      <c r="F267" s="40" t="n"/>
      <c r="G267" s="41">
        <f>IF($D267="","",UPPER(TRIM($D267)))</f>
        <v/>
      </c>
      <c r="H267" s="41">
        <f>IF($G267="","No",IF(COUNTIF(CashKeys,$G267)&gt;0,"Yes","No"))</f>
        <v/>
      </c>
      <c r="I267" s="32" t="n"/>
      <c r="J267" s="41">
        <f>IF(AND($E267="",$F267=""),"",IF(OR($H267="Yes",$I267="Y"),"Matched",IF(N($F267)&gt;0,"Credit not in books","Debit not in books")))</f>
        <v/>
      </c>
    </row>
    <row r="268" ht="15" customHeight="1" s="26">
      <c r="A268" s="38" t="n">
        <v>262</v>
      </c>
      <c r="B268" s="39" t="n"/>
      <c r="C268" s="32" t="n"/>
      <c r="D268" s="32" t="n"/>
      <c r="E268" s="40" t="n"/>
      <c r="F268" s="40" t="n"/>
      <c r="G268" s="41">
        <f>IF($D268="","",UPPER(TRIM($D268)))</f>
        <v/>
      </c>
      <c r="H268" s="41">
        <f>IF($G268="","No",IF(COUNTIF(CashKeys,$G268)&gt;0,"Yes","No"))</f>
        <v/>
      </c>
      <c r="I268" s="32" t="n"/>
      <c r="J268" s="41">
        <f>IF(AND($E268="",$F268=""),"",IF(OR($H268="Yes",$I268="Y"),"Matched",IF(N($F268)&gt;0,"Credit not in books","Debit not in books")))</f>
        <v/>
      </c>
    </row>
    <row r="269" ht="15" customHeight="1" s="26">
      <c r="A269" s="38" t="n">
        <v>263</v>
      </c>
      <c r="B269" s="39" t="n"/>
      <c r="C269" s="32" t="n"/>
      <c r="D269" s="32" t="n"/>
      <c r="E269" s="40" t="n"/>
      <c r="F269" s="40" t="n"/>
      <c r="G269" s="41">
        <f>IF($D269="","",UPPER(TRIM($D269)))</f>
        <v/>
      </c>
      <c r="H269" s="41">
        <f>IF($G269="","No",IF(COUNTIF(CashKeys,$G269)&gt;0,"Yes","No"))</f>
        <v/>
      </c>
      <c r="I269" s="32" t="n"/>
      <c r="J269" s="41">
        <f>IF(AND($E269="",$F269=""),"",IF(OR($H269="Yes",$I269="Y"),"Matched",IF(N($F269)&gt;0,"Credit not in books","Debit not in books")))</f>
        <v/>
      </c>
    </row>
    <row r="270" ht="15" customHeight="1" s="26">
      <c r="A270" s="38" t="n">
        <v>264</v>
      </c>
      <c r="B270" s="39" t="n"/>
      <c r="C270" s="32" t="n"/>
      <c r="D270" s="32" t="n"/>
      <c r="E270" s="40" t="n"/>
      <c r="F270" s="40" t="n"/>
      <c r="G270" s="41">
        <f>IF($D270="","",UPPER(TRIM($D270)))</f>
        <v/>
      </c>
      <c r="H270" s="41">
        <f>IF($G270="","No",IF(COUNTIF(CashKeys,$G270)&gt;0,"Yes","No"))</f>
        <v/>
      </c>
      <c r="I270" s="32" t="n"/>
      <c r="J270" s="41">
        <f>IF(AND($E270="",$F270=""),"",IF(OR($H270="Yes",$I270="Y"),"Matched",IF(N($F270)&gt;0,"Credit not in books","Debit not in books")))</f>
        <v/>
      </c>
    </row>
    <row r="271" ht="15" customHeight="1" s="26">
      <c r="A271" s="38" t="n">
        <v>265</v>
      </c>
      <c r="B271" s="39" t="n"/>
      <c r="C271" s="32" t="n"/>
      <c r="D271" s="32" t="n"/>
      <c r="E271" s="40" t="n"/>
      <c r="F271" s="40" t="n"/>
      <c r="G271" s="41">
        <f>IF($D271="","",UPPER(TRIM($D271)))</f>
        <v/>
      </c>
      <c r="H271" s="41">
        <f>IF($G271="","No",IF(COUNTIF(CashKeys,$G271)&gt;0,"Yes","No"))</f>
        <v/>
      </c>
      <c r="I271" s="32" t="n"/>
      <c r="J271" s="41">
        <f>IF(AND($E271="",$F271=""),"",IF(OR($H271="Yes",$I271="Y"),"Matched",IF(N($F271)&gt;0,"Credit not in books","Debit not in books")))</f>
        <v/>
      </c>
    </row>
    <row r="272" ht="15" customHeight="1" s="26">
      <c r="A272" s="38" t="n">
        <v>266</v>
      </c>
      <c r="B272" s="39" t="n"/>
      <c r="C272" s="32" t="n"/>
      <c r="D272" s="32" t="n"/>
      <c r="E272" s="40" t="n"/>
      <c r="F272" s="40" t="n"/>
      <c r="G272" s="41">
        <f>IF($D272="","",UPPER(TRIM($D272)))</f>
        <v/>
      </c>
      <c r="H272" s="41">
        <f>IF($G272="","No",IF(COUNTIF(CashKeys,$G272)&gt;0,"Yes","No"))</f>
        <v/>
      </c>
      <c r="I272" s="32" t="n"/>
      <c r="J272" s="41">
        <f>IF(AND($E272="",$F272=""),"",IF(OR($H272="Yes",$I272="Y"),"Matched",IF(N($F272)&gt;0,"Credit not in books","Debit not in books")))</f>
        <v/>
      </c>
    </row>
    <row r="273" ht="15" customHeight="1" s="26">
      <c r="A273" s="38" t="n">
        <v>267</v>
      </c>
      <c r="B273" s="39" t="n"/>
      <c r="C273" s="32" t="n"/>
      <c r="D273" s="32" t="n"/>
      <c r="E273" s="40" t="n"/>
      <c r="F273" s="40" t="n"/>
      <c r="G273" s="41">
        <f>IF($D273="","",UPPER(TRIM($D273)))</f>
        <v/>
      </c>
      <c r="H273" s="41">
        <f>IF($G273="","No",IF(COUNTIF(CashKeys,$G273)&gt;0,"Yes","No"))</f>
        <v/>
      </c>
      <c r="I273" s="32" t="n"/>
      <c r="J273" s="41">
        <f>IF(AND($E273="",$F273=""),"",IF(OR($H273="Yes",$I273="Y"),"Matched",IF(N($F273)&gt;0,"Credit not in books","Debit not in books")))</f>
        <v/>
      </c>
    </row>
    <row r="274" ht="15" customHeight="1" s="26">
      <c r="A274" s="38" t="n">
        <v>268</v>
      </c>
      <c r="B274" s="39" t="n"/>
      <c r="C274" s="32" t="n"/>
      <c r="D274" s="32" t="n"/>
      <c r="E274" s="40" t="n"/>
      <c r="F274" s="40" t="n"/>
      <c r="G274" s="41">
        <f>IF($D274="","",UPPER(TRIM($D274)))</f>
        <v/>
      </c>
      <c r="H274" s="41">
        <f>IF($G274="","No",IF(COUNTIF(CashKeys,$G274)&gt;0,"Yes","No"))</f>
        <v/>
      </c>
      <c r="I274" s="32" t="n"/>
      <c r="J274" s="41">
        <f>IF(AND($E274="",$F274=""),"",IF(OR($H274="Yes",$I274="Y"),"Matched",IF(N($F274)&gt;0,"Credit not in books","Debit not in books")))</f>
        <v/>
      </c>
    </row>
    <row r="275" ht="15" customHeight="1" s="26">
      <c r="A275" s="38" t="n">
        <v>269</v>
      </c>
      <c r="B275" s="39" t="n"/>
      <c r="C275" s="32" t="n"/>
      <c r="D275" s="32" t="n"/>
      <c r="E275" s="40" t="n"/>
      <c r="F275" s="40" t="n"/>
      <c r="G275" s="41">
        <f>IF($D275="","",UPPER(TRIM($D275)))</f>
        <v/>
      </c>
      <c r="H275" s="41">
        <f>IF($G275="","No",IF(COUNTIF(CashKeys,$G275)&gt;0,"Yes","No"))</f>
        <v/>
      </c>
      <c r="I275" s="32" t="n"/>
      <c r="J275" s="41">
        <f>IF(AND($E275="",$F275=""),"",IF(OR($H275="Yes",$I275="Y"),"Matched",IF(N($F275)&gt;0,"Credit not in books","Debit not in books")))</f>
        <v/>
      </c>
    </row>
    <row r="276" ht="15" customHeight="1" s="26">
      <c r="A276" s="38" t="n">
        <v>270</v>
      </c>
      <c r="B276" s="39" t="n"/>
      <c r="C276" s="32" t="n"/>
      <c r="D276" s="32" t="n"/>
      <c r="E276" s="40" t="n"/>
      <c r="F276" s="40" t="n"/>
      <c r="G276" s="41">
        <f>IF($D276="","",UPPER(TRIM($D276)))</f>
        <v/>
      </c>
      <c r="H276" s="41">
        <f>IF($G276="","No",IF(COUNTIF(CashKeys,$G276)&gt;0,"Yes","No"))</f>
        <v/>
      </c>
      <c r="I276" s="32" t="n"/>
      <c r="J276" s="41">
        <f>IF(AND($E276="",$F276=""),"",IF(OR($H276="Yes",$I276="Y"),"Matched",IF(N($F276)&gt;0,"Credit not in books","Debit not in books")))</f>
        <v/>
      </c>
    </row>
    <row r="277" ht="15" customHeight="1" s="26">
      <c r="A277" s="38" t="n">
        <v>271</v>
      </c>
      <c r="B277" s="39" t="n"/>
      <c r="C277" s="32" t="n"/>
      <c r="D277" s="32" t="n"/>
      <c r="E277" s="40" t="n"/>
      <c r="F277" s="40" t="n"/>
      <c r="G277" s="41">
        <f>IF($D277="","",UPPER(TRIM($D277)))</f>
        <v/>
      </c>
      <c r="H277" s="41">
        <f>IF($G277="","No",IF(COUNTIF(CashKeys,$G277)&gt;0,"Yes","No"))</f>
        <v/>
      </c>
      <c r="I277" s="32" t="n"/>
      <c r="J277" s="41">
        <f>IF(AND($E277="",$F277=""),"",IF(OR($H277="Yes",$I277="Y"),"Matched",IF(N($F277)&gt;0,"Credit not in books","Debit not in books")))</f>
        <v/>
      </c>
    </row>
    <row r="278" ht="15" customHeight="1" s="26">
      <c r="A278" s="38" t="n">
        <v>272</v>
      </c>
      <c r="B278" s="39" t="n"/>
      <c r="C278" s="32" t="n"/>
      <c r="D278" s="32" t="n"/>
      <c r="E278" s="40" t="n"/>
      <c r="F278" s="40" t="n"/>
      <c r="G278" s="41">
        <f>IF($D278="","",UPPER(TRIM($D278)))</f>
        <v/>
      </c>
      <c r="H278" s="41">
        <f>IF($G278="","No",IF(COUNTIF(CashKeys,$G278)&gt;0,"Yes","No"))</f>
        <v/>
      </c>
      <c r="I278" s="32" t="n"/>
      <c r="J278" s="41">
        <f>IF(AND($E278="",$F278=""),"",IF(OR($H278="Yes",$I278="Y"),"Matched",IF(N($F278)&gt;0,"Credit not in books","Debit not in books")))</f>
        <v/>
      </c>
    </row>
    <row r="279" ht="15" customHeight="1" s="26">
      <c r="A279" s="38" t="n">
        <v>273</v>
      </c>
      <c r="B279" s="39" t="n"/>
      <c r="C279" s="32" t="n"/>
      <c r="D279" s="32" t="n"/>
      <c r="E279" s="40" t="n"/>
      <c r="F279" s="40" t="n"/>
      <c r="G279" s="41">
        <f>IF($D279="","",UPPER(TRIM($D279)))</f>
        <v/>
      </c>
      <c r="H279" s="41">
        <f>IF($G279="","No",IF(COUNTIF(CashKeys,$G279)&gt;0,"Yes","No"))</f>
        <v/>
      </c>
      <c r="I279" s="32" t="n"/>
      <c r="J279" s="41">
        <f>IF(AND($E279="",$F279=""),"",IF(OR($H279="Yes",$I279="Y"),"Matched",IF(N($F279)&gt;0,"Credit not in books","Debit not in books")))</f>
        <v/>
      </c>
    </row>
    <row r="280" ht="15" customHeight="1" s="26">
      <c r="A280" s="38" t="n">
        <v>274</v>
      </c>
      <c r="B280" s="39" t="n"/>
      <c r="C280" s="32" t="n"/>
      <c r="D280" s="32" t="n"/>
      <c r="E280" s="40" t="n"/>
      <c r="F280" s="40" t="n"/>
      <c r="G280" s="41">
        <f>IF($D280="","",UPPER(TRIM($D280)))</f>
        <v/>
      </c>
      <c r="H280" s="41">
        <f>IF($G280="","No",IF(COUNTIF(CashKeys,$G280)&gt;0,"Yes","No"))</f>
        <v/>
      </c>
      <c r="I280" s="32" t="n"/>
      <c r="J280" s="41">
        <f>IF(AND($E280="",$F280=""),"",IF(OR($H280="Yes",$I280="Y"),"Matched",IF(N($F280)&gt;0,"Credit not in books","Debit not in books")))</f>
        <v/>
      </c>
    </row>
    <row r="281" ht="15" customHeight="1" s="26">
      <c r="A281" s="38" t="n">
        <v>275</v>
      </c>
      <c r="B281" s="39" t="n"/>
      <c r="C281" s="32" t="n"/>
      <c r="D281" s="32" t="n"/>
      <c r="E281" s="40" t="n"/>
      <c r="F281" s="40" t="n"/>
      <c r="G281" s="41">
        <f>IF($D281="","",UPPER(TRIM($D281)))</f>
        <v/>
      </c>
      <c r="H281" s="41">
        <f>IF($G281="","No",IF(COUNTIF(CashKeys,$G281)&gt;0,"Yes","No"))</f>
        <v/>
      </c>
      <c r="I281" s="32" t="n"/>
      <c r="J281" s="41">
        <f>IF(AND($E281="",$F281=""),"",IF(OR($H281="Yes",$I281="Y"),"Matched",IF(N($F281)&gt;0,"Credit not in books","Debit not in books")))</f>
        <v/>
      </c>
    </row>
    <row r="282" ht="15" customHeight="1" s="26">
      <c r="A282" s="38" t="n">
        <v>276</v>
      </c>
      <c r="B282" s="39" t="n"/>
      <c r="C282" s="32" t="n"/>
      <c r="D282" s="32" t="n"/>
      <c r="E282" s="40" t="n"/>
      <c r="F282" s="40" t="n"/>
      <c r="G282" s="41">
        <f>IF($D282="","",UPPER(TRIM($D282)))</f>
        <v/>
      </c>
      <c r="H282" s="41">
        <f>IF($G282="","No",IF(COUNTIF(CashKeys,$G282)&gt;0,"Yes","No"))</f>
        <v/>
      </c>
      <c r="I282" s="32" t="n"/>
      <c r="J282" s="41">
        <f>IF(AND($E282="",$F282=""),"",IF(OR($H282="Yes",$I282="Y"),"Matched",IF(N($F282)&gt;0,"Credit not in books","Debit not in books")))</f>
        <v/>
      </c>
    </row>
    <row r="283" ht="15" customHeight="1" s="26">
      <c r="A283" s="38" t="n">
        <v>277</v>
      </c>
      <c r="B283" s="39" t="n"/>
      <c r="C283" s="32" t="n"/>
      <c r="D283" s="32" t="n"/>
      <c r="E283" s="40" t="n"/>
      <c r="F283" s="40" t="n"/>
      <c r="G283" s="41">
        <f>IF($D283="","",UPPER(TRIM($D283)))</f>
        <v/>
      </c>
      <c r="H283" s="41">
        <f>IF($G283="","No",IF(COUNTIF(CashKeys,$G283)&gt;0,"Yes","No"))</f>
        <v/>
      </c>
      <c r="I283" s="32" t="n"/>
      <c r="J283" s="41">
        <f>IF(AND($E283="",$F283=""),"",IF(OR($H283="Yes",$I283="Y"),"Matched",IF(N($F283)&gt;0,"Credit not in books","Debit not in books")))</f>
        <v/>
      </c>
    </row>
    <row r="284" ht="15" customHeight="1" s="26">
      <c r="A284" s="38" t="n">
        <v>278</v>
      </c>
      <c r="B284" s="39" t="n"/>
      <c r="C284" s="32" t="n"/>
      <c r="D284" s="32" t="n"/>
      <c r="E284" s="40" t="n"/>
      <c r="F284" s="40" t="n"/>
      <c r="G284" s="41">
        <f>IF($D284="","",UPPER(TRIM($D284)))</f>
        <v/>
      </c>
      <c r="H284" s="41">
        <f>IF($G284="","No",IF(COUNTIF(CashKeys,$G284)&gt;0,"Yes","No"))</f>
        <v/>
      </c>
      <c r="I284" s="32" t="n"/>
      <c r="J284" s="41">
        <f>IF(AND($E284="",$F284=""),"",IF(OR($H284="Yes",$I284="Y"),"Matched",IF(N($F284)&gt;0,"Credit not in books","Debit not in books")))</f>
        <v/>
      </c>
    </row>
    <row r="285" ht="15" customHeight="1" s="26">
      <c r="A285" s="38" t="n">
        <v>279</v>
      </c>
      <c r="B285" s="39" t="n"/>
      <c r="C285" s="32" t="n"/>
      <c r="D285" s="32" t="n"/>
      <c r="E285" s="40" t="n"/>
      <c r="F285" s="40" t="n"/>
      <c r="G285" s="41">
        <f>IF($D285="","",UPPER(TRIM($D285)))</f>
        <v/>
      </c>
      <c r="H285" s="41">
        <f>IF($G285="","No",IF(COUNTIF(CashKeys,$G285)&gt;0,"Yes","No"))</f>
        <v/>
      </c>
      <c r="I285" s="32" t="n"/>
      <c r="J285" s="41">
        <f>IF(AND($E285="",$F285=""),"",IF(OR($H285="Yes",$I285="Y"),"Matched",IF(N($F285)&gt;0,"Credit not in books","Debit not in books")))</f>
        <v/>
      </c>
    </row>
    <row r="286" ht="15" customHeight="1" s="26">
      <c r="A286" s="38" t="n">
        <v>280</v>
      </c>
      <c r="B286" s="39" t="n"/>
      <c r="C286" s="32" t="n"/>
      <c r="D286" s="32" t="n"/>
      <c r="E286" s="40" t="n"/>
      <c r="F286" s="40" t="n"/>
      <c r="G286" s="41">
        <f>IF($D286="","",UPPER(TRIM($D286)))</f>
        <v/>
      </c>
      <c r="H286" s="41">
        <f>IF($G286="","No",IF(COUNTIF(CashKeys,$G286)&gt;0,"Yes","No"))</f>
        <v/>
      </c>
      <c r="I286" s="32" t="n"/>
      <c r="J286" s="41">
        <f>IF(AND($E286="",$F286=""),"",IF(OR($H286="Yes",$I286="Y"),"Matched",IF(N($F286)&gt;0,"Credit not in books","Debit not in books")))</f>
        <v/>
      </c>
    </row>
    <row r="287" ht="15" customHeight="1" s="26">
      <c r="A287" s="38" t="n">
        <v>281</v>
      </c>
      <c r="B287" s="39" t="n"/>
      <c r="C287" s="32" t="n"/>
      <c r="D287" s="32" t="n"/>
      <c r="E287" s="40" t="n"/>
      <c r="F287" s="40" t="n"/>
      <c r="G287" s="41">
        <f>IF($D287="","",UPPER(TRIM($D287)))</f>
        <v/>
      </c>
      <c r="H287" s="41">
        <f>IF($G287="","No",IF(COUNTIF(CashKeys,$G287)&gt;0,"Yes","No"))</f>
        <v/>
      </c>
      <c r="I287" s="32" t="n"/>
      <c r="J287" s="41">
        <f>IF(AND($E287="",$F287=""),"",IF(OR($H287="Yes",$I287="Y"),"Matched",IF(N($F287)&gt;0,"Credit not in books","Debit not in books")))</f>
        <v/>
      </c>
    </row>
    <row r="288" ht="15" customHeight="1" s="26">
      <c r="A288" s="38" t="n">
        <v>282</v>
      </c>
      <c r="B288" s="39" t="n"/>
      <c r="C288" s="32" t="n"/>
      <c r="D288" s="32" t="n"/>
      <c r="E288" s="40" t="n"/>
      <c r="F288" s="40" t="n"/>
      <c r="G288" s="41">
        <f>IF($D288="","",UPPER(TRIM($D288)))</f>
        <v/>
      </c>
      <c r="H288" s="41">
        <f>IF($G288="","No",IF(COUNTIF(CashKeys,$G288)&gt;0,"Yes","No"))</f>
        <v/>
      </c>
      <c r="I288" s="32" t="n"/>
      <c r="J288" s="41">
        <f>IF(AND($E288="",$F288=""),"",IF(OR($H288="Yes",$I288="Y"),"Matched",IF(N($F288)&gt;0,"Credit not in books","Debit not in books")))</f>
        <v/>
      </c>
    </row>
    <row r="289" ht="15" customHeight="1" s="26">
      <c r="A289" s="38" t="n">
        <v>283</v>
      </c>
      <c r="B289" s="39" t="n"/>
      <c r="C289" s="32" t="n"/>
      <c r="D289" s="32" t="n"/>
      <c r="E289" s="40" t="n"/>
      <c r="F289" s="40" t="n"/>
      <c r="G289" s="41">
        <f>IF($D289="","",UPPER(TRIM($D289)))</f>
        <v/>
      </c>
      <c r="H289" s="41">
        <f>IF($G289="","No",IF(COUNTIF(CashKeys,$G289)&gt;0,"Yes","No"))</f>
        <v/>
      </c>
      <c r="I289" s="32" t="n"/>
      <c r="J289" s="41">
        <f>IF(AND($E289="",$F289=""),"",IF(OR($H289="Yes",$I289="Y"),"Matched",IF(N($F289)&gt;0,"Credit not in books","Debit not in books")))</f>
        <v/>
      </c>
    </row>
    <row r="290" ht="15" customHeight="1" s="26">
      <c r="A290" s="38" t="n">
        <v>284</v>
      </c>
      <c r="B290" s="39" t="n"/>
      <c r="C290" s="32" t="n"/>
      <c r="D290" s="32" t="n"/>
      <c r="E290" s="40" t="n"/>
      <c r="F290" s="40" t="n"/>
      <c r="G290" s="41">
        <f>IF($D290="","",UPPER(TRIM($D290)))</f>
        <v/>
      </c>
      <c r="H290" s="41">
        <f>IF($G290="","No",IF(COUNTIF(CashKeys,$G290)&gt;0,"Yes","No"))</f>
        <v/>
      </c>
      <c r="I290" s="32" t="n"/>
      <c r="J290" s="41">
        <f>IF(AND($E290="",$F290=""),"",IF(OR($H290="Yes",$I290="Y"),"Matched",IF(N($F290)&gt;0,"Credit not in books","Debit not in books")))</f>
        <v/>
      </c>
    </row>
    <row r="291" ht="15" customHeight="1" s="26">
      <c r="A291" s="38" t="n">
        <v>285</v>
      </c>
      <c r="B291" s="39" t="n"/>
      <c r="C291" s="32" t="n"/>
      <c r="D291" s="32" t="n"/>
      <c r="E291" s="40" t="n"/>
      <c r="F291" s="40" t="n"/>
      <c r="G291" s="41">
        <f>IF($D291="","",UPPER(TRIM($D291)))</f>
        <v/>
      </c>
      <c r="H291" s="41">
        <f>IF($G291="","No",IF(COUNTIF(CashKeys,$G291)&gt;0,"Yes","No"))</f>
        <v/>
      </c>
      <c r="I291" s="32" t="n"/>
      <c r="J291" s="41">
        <f>IF(AND($E291="",$F291=""),"",IF(OR($H291="Yes",$I291="Y"),"Matched",IF(N($F291)&gt;0,"Credit not in books","Debit not in books")))</f>
        <v/>
      </c>
    </row>
    <row r="292" ht="15" customHeight="1" s="26">
      <c r="A292" s="38" t="n">
        <v>286</v>
      </c>
      <c r="B292" s="39" t="n"/>
      <c r="C292" s="32" t="n"/>
      <c r="D292" s="32" t="n"/>
      <c r="E292" s="40" t="n"/>
      <c r="F292" s="40" t="n"/>
      <c r="G292" s="41">
        <f>IF($D292="","",UPPER(TRIM($D292)))</f>
        <v/>
      </c>
      <c r="H292" s="41">
        <f>IF($G292="","No",IF(COUNTIF(CashKeys,$G292)&gt;0,"Yes","No"))</f>
        <v/>
      </c>
      <c r="I292" s="32" t="n"/>
      <c r="J292" s="41">
        <f>IF(AND($E292="",$F292=""),"",IF(OR($H292="Yes",$I292="Y"),"Matched",IF(N($F292)&gt;0,"Credit not in books","Debit not in books")))</f>
        <v/>
      </c>
    </row>
    <row r="293" ht="15" customHeight="1" s="26">
      <c r="A293" s="38" t="n">
        <v>287</v>
      </c>
      <c r="B293" s="39" t="n"/>
      <c r="C293" s="32" t="n"/>
      <c r="D293" s="32" t="n"/>
      <c r="E293" s="40" t="n"/>
      <c r="F293" s="40" t="n"/>
      <c r="G293" s="41">
        <f>IF($D293="","",UPPER(TRIM($D293)))</f>
        <v/>
      </c>
      <c r="H293" s="41">
        <f>IF($G293="","No",IF(COUNTIF(CashKeys,$G293)&gt;0,"Yes","No"))</f>
        <v/>
      </c>
      <c r="I293" s="32" t="n"/>
      <c r="J293" s="41">
        <f>IF(AND($E293="",$F293=""),"",IF(OR($H293="Yes",$I293="Y"),"Matched",IF(N($F293)&gt;0,"Credit not in books","Debit not in books")))</f>
        <v/>
      </c>
    </row>
    <row r="294" ht="15" customHeight="1" s="26">
      <c r="A294" s="38" t="n">
        <v>288</v>
      </c>
      <c r="B294" s="39" t="n"/>
      <c r="C294" s="32" t="n"/>
      <c r="D294" s="32" t="n"/>
      <c r="E294" s="40" t="n"/>
      <c r="F294" s="40" t="n"/>
      <c r="G294" s="41">
        <f>IF($D294="","",UPPER(TRIM($D294)))</f>
        <v/>
      </c>
      <c r="H294" s="41">
        <f>IF($G294="","No",IF(COUNTIF(CashKeys,$G294)&gt;0,"Yes","No"))</f>
        <v/>
      </c>
      <c r="I294" s="32" t="n"/>
      <c r="J294" s="41">
        <f>IF(AND($E294="",$F294=""),"",IF(OR($H294="Yes",$I294="Y"),"Matched",IF(N($F294)&gt;0,"Credit not in books","Debit not in books")))</f>
        <v/>
      </c>
    </row>
    <row r="295" ht="15" customHeight="1" s="26">
      <c r="A295" s="38" t="n">
        <v>289</v>
      </c>
      <c r="B295" s="39" t="n"/>
      <c r="C295" s="32" t="n"/>
      <c r="D295" s="32" t="n"/>
      <c r="E295" s="40" t="n"/>
      <c r="F295" s="40" t="n"/>
      <c r="G295" s="41">
        <f>IF($D295="","",UPPER(TRIM($D295)))</f>
        <v/>
      </c>
      <c r="H295" s="41">
        <f>IF($G295="","No",IF(COUNTIF(CashKeys,$G295)&gt;0,"Yes","No"))</f>
        <v/>
      </c>
      <c r="I295" s="32" t="n"/>
      <c r="J295" s="41">
        <f>IF(AND($E295="",$F295=""),"",IF(OR($H295="Yes",$I295="Y"),"Matched",IF(N($F295)&gt;0,"Credit not in books","Debit not in books")))</f>
        <v/>
      </c>
    </row>
    <row r="296" ht="15" customHeight="1" s="26">
      <c r="A296" s="38" t="n">
        <v>290</v>
      </c>
      <c r="B296" s="39" t="n"/>
      <c r="C296" s="32" t="n"/>
      <c r="D296" s="32" t="n"/>
      <c r="E296" s="40" t="n"/>
      <c r="F296" s="40" t="n"/>
      <c r="G296" s="41">
        <f>IF($D296="","",UPPER(TRIM($D296)))</f>
        <v/>
      </c>
      <c r="H296" s="41">
        <f>IF($G296="","No",IF(COUNTIF(CashKeys,$G296)&gt;0,"Yes","No"))</f>
        <v/>
      </c>
      <c r="I296" s="32" t="n"/>
      <c r="J296" s="41">
        <f>IF(AND($E296="",$F296=""),"",IF(OR($H296="Yes",$I296="Y"),"Matched",IF(N($F296)&gt;0,"Credit not in books","Debit not in books")))</f>
        <v/>
      </c>
    </row>
    <row r="297" ht="15" customHeight="1" s="26">
      <c r="A297" s="38" t="n">
        <v>291</v>
      </c>
      <c r="B297" s="39" t="n"/>
      <c r="C297" s="32" t="n"/>
      <c r="D297" s="32" t="n"/>
      <c r="E297" s="40" t="n"/>
      <c r="F297" s="40" t="n"/>
      <c r="G297" s="41">
        <f>IF($D297="","",UPPER(TRIM($D297)))</f>
        <v/>
      </c>
      <c r="H297" s="41">
        <f>IF($G297="","No",IF(COUNTIF(CashKeys,$G297)&gt;0,"Yes","No"))</f>
        <v/>
      </c>
      <c r="I297" s="32" t="n"/>
      <c r="J297" s="41">
        <f>IF(AND($E297="",$F297=""),"",IF(OR($H297="Yes",$I297="Y"),"Matched",IF(N($F297)&gt;0,"Credit not in books","Debit not in books")))</f>
        <v/>
      </c>
    </row>
    <row r="298" ht="15" customHeight="1" s="26">
      <c r="A298" s="38" t="n">
        <v>292</v>
      </c>
      <c r="B298" s="39" t="n"/>
      <c r="C298" s="32" t="n"/>
      <c r="D298" s="32" t="n"/>
      <c r="E298" s="40" t="n"/>
      <c r="F298" s="40" t="n"/>
      <c r="G298" s="41">
        <f>IF($D298="","",UPPER(TRIM($D298)))</f>
        <v/>
      </c>
      <c r="H298" s="41">
        <f>IF($G298="","No",IF(COUNTIF(CashKeys,$G298)&gt;0,"Yes","No"))</f>
        <v/>
      </c>
      <c r="I298" s="32" t="n"/>
      <c r="J298" s="41">
        <f>IF(AND($E298="",$F298=""),"",IF(OR($H298="Yes",$I298="Y"),"Matched",IF(N($F298)&gt;0,"Credit not in books","Debit not in books")))</f>
        <v/>
      </c>
    </row>
    <row r="299" ht="15" customHeight="1" s="26">
      <c r="A299" s="38" t="n">
        <v>293</v>
      </c>
      <c r="B299" s="39" t="n"/>
      <c r="C299" s="32" t="n"/>
      <c r="D299" s="32" t="n"/>
      <c r="E299" s="40" t="n"/>
      <c r="F299" s="40" t="n"/>
      <c r="G299" s="41">
        <f>IF($D299="","",UPPER(TRIM($D299)))</f>
        <v/>
      </c>
      <c r="H299" s="41">
        <f>IF($G299="","No",IF(COUNTIF(CashKeys,$G299)&gt;0,"Yes","No"))</f>
        <v/>
      </c>
      <c r="I299" s="32" t="n"/>
      <c r="J299" s="41">
        <f>IF(AND($E299="",$F299=""),"",IF(OR($H299="Yes",$I299="Y"),"Matched",IF(N($F299)&gt;0,"Credit not in books","Debit not in books")))</f>
        <v/>
      </c>
    </row>
    <row r="300" ht="15" customHeight="1" s="26">
      <c r="A300" s="38" t="n">
        <v>294</v>
      </c>
      <c r="B300" s="39" t="n"/>
      <c r="C300" s="32" t="n"/>
      <c r="D300" s="32" t="n"/>
      <c r="E300" s="40" t="n"/>
      <c r="F300" s="40" t="n"/>
      <c r="G300" s="41">
        <f>IF($D300="","",UPPER(TRIM($D300)))</f>
        <v/>
      </c>
      <c r="H300" s="41">
        <f>IF($G300="","No",IF(COUNTIF(CashKeys,$G300)&gt;0,"Yes","No"))</f>
        <v/>
      </c>
      <c r="I300" s="32" t="n"/>
      <c r="J300" s="41">
        <f>IF(AND($E300="",$F300=""),"",IF(OR($H300="Yes",$I300="Y"),"Matched",IF(N($F300)&gt;0,"Credit not in books","Debit not in books")))</f>
        <v/>
      </c>
    </row>
    <row r="301" ht="15" customHeight="1" s="26">
      <c r="A301" s="38" t="n">
        <v>295</v>
      </c>
      <c r="B301" s="39" t="n"/>
      <c r="C301" s="32" t="n"/>
      <c r="D301" s="32" t="n"/>
      <c r="E301" s="40" t="n"/>
      <c r="F301" s="40" t="n"/>
      <c r="G301" s="41">
        <f>IF($D301="","",UPPER(TRIM($D301)))</f>
        <v/>
      </c>
      <c r="H301" s="41">
        <f>IF($G301="","No",IF(COUNTIF(CashKeys,$G301)&gt;0,"Yes","No"))</f>
        <v/>
      </c>
      <c r="I301" s="32" t="n"/>
      <c r="J301" s="41">
        <f>IF(AND($E301="",$F301=""),"",IF(OR($H301="Yes",$I301="Y"),"Matched",IF(N($F301)&gt;0,"Credit not in books","Debit not in books")))</f>
        <v/>
      </c>
    </row>
    <row r="302" ht="15" customHeight="1" s="26">
      <c r="A302" s="38" t="n">
        <v>296</v>
      </c>
      <c r="B302" s="39" t="n"/>
      <c r="C302" s="32" t="n"/>
      <c r="D302" s="32" t="n"/>
      <c r="E302" s="40" t="n"/>
      <c r="F302" s="40" t="n"/>
      <c r="G302" s="41">
        <f>IF($D302="","",UPPER(TRIM($D302)))</f>
        <v/>
      </c>
      <c r="H302" s="41">
        <f>IF($G302="","No",IF(COUNTIF(CashKeys,$G302)&gt;0,"Yes","No"))</f>
        <v/>
      </c>
      <c r="I302" s="32" t="n"/>
      <c r="J302" s="41">
        <f>IF(AND($E302="",$F302=""),"",IF(OR($H302="Yes",$I302="Y"),"Matched",IF(N($F302)&gt;0,"Credit not in books","Debit not in books")))</f>
        <v/>
      </c>
    </row>
    <row r="303" ht="15" customHeight="1" s="26">
      <c r="A303" s="38" t="n">
        <v>297</v>
      </c>
      <c r="B303" s="39" t="n"/>
      <c r="C303" s="32" t="n"/>
      <c r="D303" s="32" t="n"/>
      <c r="E303" s="40" t="n"/>
      <c r="F303" s="40" t="n"/>
      <c r="G303" s="41">
        <f>IF($D303="","",UPPER(TRIM($D303)))</f>
        <v/>
      </c>
      <c r="H303" s="41">
        <f>IF($G303="","No",IF(COUNTIF(CashKeys,$G303)&gt;0,"Yes","No"))</f>
        <v/>
      </c>
      <c r="I303" s="32" t="n"/>
      <c r="J303" s="41">
        <f>IF(AND($E303="",$F303=""),"",IF(OR($H303="Yes",$I303="Y"),"Matched",IF(N($F303)&gt;0,"Credit not in books","Debit not in books")))</f>
        <v/>
      </c>
    </row>
    <row r="304" ht="15" customHeight="1" s="26">
      <c r="A304" s="38" t="n">
        <v>298</v>
      </c>
      <c r="B304" s="39" t="n"/>
      <c r="C304" s="32" t="n"/>
      <c r="D304" s="32" t="n"/>
      <c r="E304" s="40" t="n"/>
      <c r="F304" s="40" t="n"/>
      <c r="G304" s="41">
        <f>IF($D304="","",UPPER(TRIM($D304)))</f>
        <v/>
      </c>
      <c r="H304" s="41">
        <f>IF($G304="","No",IF(COUNTIF(CashKeys,$G304)&gt;0,"Yes","No"))</f>
        <v/>
      </c>
      <c r="I304" s="32" t="n"/>
      <c r="J304" s="41">
        <f>IF(AND($E304="",$F304=""),"",IF(OR($H304="Yes",$I304="Y"),"Matched",IF(N($F304)&gt;0,"Credit not in books","Debit not in books")))</f>
        <v/>
      </c>
    </row>
    <row r="305" ht="15" customHeight="1" s="26">
      <c r="A305" s="38" t="n">
        <v>299</v>
      </c>
      <c r="B305" s="39" t="n"/>
      <c r="C305" s="32" t="n"/>
      <c r="D305" s="32" t="n"/>
      <c r="E305" s="40" t="n"/>
      <c r="F305" s="40" t="n"/>
      <c r="G305" s="41">
        <f>IF($D305="","",UPPER(TRIM($D305)))</f>
        <v/>
      </c>
      <c r="H305" s="41">
        <f>IF($G305="","No",IF(COUNTIF(CashKeys,$G305)&gt;0,"Yes","No"))</f>
        <v/>
      </c>
      <c r="I305" s="32" t="n"/>
      <c r="J305" s="41">
        <f>IF(AND($E305="",$F305=""),"",IF(OR($H305="Yes",$I305="Y"),"Matched",IF(N($F305)&gt;0,"Credit not in books","Debit not in books")))</f>
        <v/>
      </c>
    </row>
    <row r="306" ht="15" customHeight="1" s="26">
      <c r="A306" s="38" t="n">
        <v>300</v>
      </c>
      <c r="B306" s="39" t="n"/>
      <c r="C306" s="32" t="n"/>
      <c r="D306" s="32" t="n"/>
      <c r="E306" s="40" t="n"/>
      <c r="F306" s="40" t="n"/>
      <c r="G306" s="41">
        <f>IF($D306="","",UPPER(TRIM($D306)))</f>
        <v/>
      </c>
      <c r="H306" s="41">
        <f>IF($G306="","No",IF(COUNTIF(CashKeys,$G306)&gt;0,"Yes","No"))</f>
        <v/>
      </c>
      <c r="I306" s="32" t="n"/>
      <c r="J306" s="41">
        <f>IF(AND($E306="",$F306=""),"",IF(OR($H306="Yes",$I306="Y"),"Matched",IF(N($F306)&gt;0,"Credit not in books","Debit not in books")))</f>
        <v/>
      </c>
    </row>
    <row r="307" ht="15" customHeight="1" s="26">
      <c r="D307" s="30" t="inlineStr">
        <is>
          <t>TOTAL</t>
        </is>
      </c>
      <c r="E307" s="42">
        <f>SUM(E7:E306)</f>
        <v/>
      </c>
      <c r="F307" s="42">
        <f>SUM(F7:F306)</f>
        <v/>
      </c>
    </row>
    <row r="308"/>
    <row r="309" ht="15" customHeight="1" s="26">
      <c r="A309" s="36" t="inlineStr">
        <is>
          <t>Prepared by CA Tirumalesh Malla  |  calcguru.in  |  Bank Reconciliation Statement - FY 2026-27</t>
        </is>
      </c>
    </row>
  </sheetData>
  <sheetProtection selectLockedCells="0" selectUnlockedCells="0" sheet="1" objects="0" insertRows="1" insertHyperlinks="1" autoFilter="0" scenarios="0" formatColumns="0" deleteColumns="1" insertColumns="0" pivotTables="1" deleteRows="1" formatCells="0" formatRows="0" sort="0" password="BBBC"/>
  <mergeCells count="4">
    <mergeCell ref="A1:J1"/>
    <mergeCell ref="A309:J309"/>
    <mergeCell ref="A3:J3"/>
    <mergeCell ref="A2:J2"/>
  </mergeCells>
  <dataValidations count="1">
    <dataValidation sqref="I7:I306" showDropDown="0" showInputMessage="0" showErrorMessage="0" allowBlank="1" type="list" errorStyle="stop" operator="between">
      <formula1>"Y,N"</formula1>
      <formula2>0</formula2>
    </dataValidation>
  </dataValidations>
  <printOptions horizontalCentered="0" verticalCentered="0" headings="0" gridLines="0" gridLinesSet="1"/>
  <pageMargins left="0.75" right="0.75" top="1" bottom="1" header="0.511811023622047" footer="0.511811023622047"/>
  <pageSetup orientation="portrait" paperSize="9" scale="100" fitToHeight="1" fitToWidth="1" pageOrder="downThenOver" blackAndWhite="0" draft="0" horizontalDpi="300" verticalDpi="300" copies="1"/>
</worksheet>
</file>

<file path=xl/worksheets/sheet4.xml><?xml version="1.0" encoding="utf-8"?>
<worksheet xmlns="http://schemas.openxmlformats.org/spreadsheetml/2006/main">
  <sheetPr filterMode="0">
    <outlinePr summaryBelow="1" summaryRight="1"/>
    <pageSetUpPr fitToPage="0"/>
  </sheetPr>
  <dimension ref="A1:E25"/>
  <sheetViews>
    <sheetView showFormulas="0" showGridLines="0" showRowColHeaders="1" showZeros="1" rightToLeft="0" tabSelected="0" showOutlineSymbols="1" defaultGridColor="1" view="normal" topLeftCell="A1" colorId="64" zoomScale="100" zoomScaleNormal="100" zoomScalePageLayoutView="100" workbookViewId="0">
      <selection pane="topLeft" activeCell="A1" activeCellId="0" sqref="A1"/>
    </sheetView>
  </sheetViews>
  <sheetFormatPr baseColWidth="8" defaultColWidth="8.6796875" defaultRowHeight="15" customHeight="0" zeroHeight="0" outlineLevelRow="0"/>
  <cols>
    <col width="52" customWidth="1" style="25" min="1" max="1"/>
    <col width="4" customWidth="1" style="25" min="2" max="4"/>
    <col width="16" customWidth="1" style="25" min="5" max="5"/>
  </cols>
  <sheetData>
    <row r="1" ht="25.5" customHeight="1" s="26">
      <c r="A1" s="27" t="inlineStr">
        <is>
          <t>CalcGuru</t>
        </is>
      </c>
    </row>
    <row r="2" ht="19.5" customHeight="1" s="26">
      <c r="A2" s="28" t="inlineStr">
        <is>
          <t>Reconciliation Statement</t>
        </is>
      </c>
    </row>
    <row r="3" ht="15.75" customHeight="1" s="26">
      <c r="A3" s="29" t="inlineStr">
        <is>
          <t>From Cash Book balance to Bank Statement balance. Difference must be 0.</t>
        </is>
      </c>
    </row>
    <row r="4"/>
    <row r="5" ht="15" customHeight="1" s="26">
      <c r="A5" s="30" t="inlineStr">
        <is>
          <t>Closing balances (enter both)</t>
        </is>
      </c>
    </row>
    <row r="6" ht="15" customHeight="1" s="26">
      <c r="A6" s="43" t="inlineStr">
        <is>
          <t>Balance as per Cash Book (closing)</t>
        </is>
      </c>
      <c r="C6" s="40" t="n"/>
    </row>
    <row r="7" ht="15" customHeight="1" s="26">
      <c r="A7" s="43" t="inlineStr">
        <is>
          <t>Balance as per Bank Statement (closing, actual)</t>
        </is>
      </c>
      <c r="C7" s="40" t="n"/>
    </row>
    <row r="8"/>
    <row r="9"/>
    <row r="10" ht="15" customHeight="1" s="26">
      <c r="A10" s="30" t="inlineStr">
        <is>
          <t>Reconciliation</t>
        </is>
      </c>
    </row>
    <row r="11" ht="30" customHeight="1" s="26">
      <c r="A11" s="37" t="inlineStr">
        <is>
          <t>Particulars</t>
        </is>
      </c>
      <c r="B11" s="37" t="n"/>
      <c r="C11" s="37" t="n"/>
      <c r="D11" s="37" t="n"/>
      <c r="E11" s="37" t="inlineStr">
        <is>
          <t>Amount</t>
        </is>
      </c>
    </row>
    <row r="12" ht="15" customHeight="1" s="26">
      <c r="A12" s="44" t="inlineStr">
        <is>
          <t>Balance as per Cash Book</t>
        </is>
      </c>
      <c r="B12" s="45" t="n"/>
      <c r="C12" s="45" t="n"/>
      <c r="D12" s="45" t="n"/>
      <c r="E12" s="46">
        <f>C6</f>
        <v/>
      </c>
    </row>
    <row r="13" ht="15" customHeight="1" s="26">
      <c r="A13" s="44" t="inlineStr">
        <is>
          <t>Add: Cheques issued but not yet presented</t>
        </is>
      </c>
      <c r="B13" s="45" t="n"/>
      <c r="C13" s="45" t="n"/>
      <c r="D13" s="45" t="n"/>
      <c r="E13" s="46">
        <f>+SUMIFS('Cash Book'!$F$7:$F$306,'Cash Book'!$J$7:$J$306,"Cheque not presented")</f>
        <v/>
      </c>
    </row>
    <row r="14" ht="15" customHeight="1" s="26">
      <c r="A14" s="44" t="inlineStr">
        <is>
          <t>Add: Amounts credited by bank not in books (interest, direct credits)</t>
        </is>
      </c>
      <c r="B14" s="45" t="n"/>
      <c r="C14" s="45" t="n"/>
      <c r="D14" s="45" t="n"/>
      <c r="E14" s="46">
        <f>+SUMIFS('Bank Statement'!$F$7:$F$306,'Bank Statement'!$J$7:$J$306,"Credit not in books")</f>
        <v/>
      </c>
    </row>
    <row r="15" ht="15" customHeight="1" s="26">
      <c r="A15" s="44" t="inlineStr">
        <is>
          <t>Less: Deposits/cheques not yet credited by bank</t>
        </is>
      </c>
      <c r="B15" s="45" t="n"/>
      <c r="C15" s="45" t="n"/>
      <c r="D15" s="45" t="n"/>
      <c r="E15" s="46">
        <f>-SUMIFS('Cash Book'!$E$7:$E$306,'Cash Book'!$J$7:$J$306,"Deposit not credited")</f>
        <v/>
      </c>
    </row>
    <row r="16" ht="15" customHeight="1" s="26">
      <c r="A16" s="44" t="inlineStr">
        <is>
          <t>Less: Bank charges / debits not in books</t>
        </is>
      </c>
      <c r="B16" s="45" t="n"/>
      <c r="C16" s="45" t="n"/>
      <c r="D16" s="45" t="n"/>
      <c r="E16" s="46">
        <f>-SUMIFS('Bank Statement'!$E$7:$E$306,'Bank Statement'!$J$7:$J$306,"Debit not in books")</f>
        <v/>
      </c>
    </row>
    <row r="17" ht="15" customHeight="1" s="26">
      <c r="A17" s="30" t="inlineStr">
        <is>
          <t>Balance as per Bank Statement (computed)</t>
        </is>
      </c>
      <c r="E17" s="47">
        <f>C6+SUMIFS('Cash Book'!$F$7:$F$306,'Cash Book'!$J$7:$J$306,"Cheque not presented")+SUMIFS('Bank Statement'!$F$7:$F$306,'Bank Statement'!$J$7:$J$306,"Credit not in books")-SUMIFS('Cash Book'!$E$7:$E$306,'Cash Book'!$J$7:$J$306,"Deposit not credited")-SUMIFS('Bank Statement'!$E$7:$E$306,'Bank Statement'!$J$7:$J$306,"Debit not in books")</f>
        <v/>
      </c>
    </row>
    <row r="18" ht="15" customHeight="1" s="26">
      <c r="A18" s="48" t="inlineStr">
        <is>
          <t>Balance as per Bank Statement (actual)</t>
        </is>
      </c>
      <c r="E18" s="49">
        <f>C7</f>
        <v/>
      </c>
    </row>
    <row r="19" ht="15" customHeight="1" s="26">
      <c r="A19" s="50" t="inlineStr">
        <is>
          <t>DIFFERENCE (must be 0)</t>
        </is>
      </c>
      <c r="E19" s="51">
        <f>ROUND(E17-C7,2)</f>
        <v/>
      </c>
    </row>
    <row r="20"/>
    <row r="21" ht="15" customHeight="1" s="26">
      <c r="A21" s="52" t="inlineStr">
        <is>
          <t>Items to record in your books before finalising: bank charges, interest credited, direct debits/credits not yet in the cash book. Unpresented cheques and uncredited deposits clear on their own next period.</t>
        </is>
      </c>
    </row>
    <row r="22" ht="15" customHeight="1" s="26"/>
    <row r="23" ht="15" customHeight="1" s="26"/>
    <row r="24"/>
    <row r="25" ht="15" customHeight="1" s="26">
      <c r="A25" s="36" t="inlineStr">
        <is>
          <t>Prepared by CA Tirumalesh Malla  |  calcguru.in  |  Bank Reconciliation Statement - FY 2026-27</t>
        </is>
      </c>
    </row>
  </sheetData>
  <sheetProtection selectLockedCells="0" selectUnlockedCells="0" sheet="1" objects="0" insertRows="1" insertHyperlinks="1" autoFilter="0" scenarios="0" formatColumns="0" deleteColumns="1" insertColumns="0" pivotTables="1" deleteRows="1" formatCells="0" formatRows="0" sort="0" password="BBBC"/>
  <mergeCells count="13">
    <mergeCell ref="A17:D17"/>
    <mergeCell ref="A18:D18"/>
    <mergeCell ref="A2:E2"/>
    <mergeCell ref="A12:D12"/>
    <mergeCell ref="A25:E25"/>
    <mergeCell ref="A15:D15"/>
    <mergeCell ref="A1:E1"/>
    <mergeCell ref="A16:D16"/>
    <mergeCell ref="A21:E23"/>
    <mergeCell ref="A19:D19"/>
    <mergeCell ref="A13:D13"/>
    <mergeCell ref="A14:D14"/>
    <mergeCell ref="A3:E3"/>
  </mergeCells>
  <printOptions horizontalCentered="0" verticalCentered="0" headings="0" gridLines="0" gridLinesSet="1"/>
  <pageMargins left="0.75" right="0.75" top="1" bottom="1" header="0.511811023622047" footer="0.511811023622047"/>
  <pageSetup orientation="portrait" paperSize="9" scale="100" fitToHeight="1" fitToWidth="1" pageOrder="downThenOver" blackAndWhite="0" draft="0" horizontalDpi="300" verticalDpi="300" copies="1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:language xmlns:dc="http://purl.org/dc/elements/1.1/">en-US</dc:language>
  <dcterms:created xmlns:dcterms="http://purl.org/dc/terms/" xmlns:xsi="http://www.w3.org/2001/XMLSchema-instance" xsi:type="dcterms:W3CDTF">2026-06-09T08:11:30Z</dcterms:created>
  <dcterms:modified xmlns:dcterms="http://purl.org/dc/terms/" xmlns:xsi="http://www.w3.org/2001/XMLSchema-instance" xsi:type="dcterms:W3CDTF">2026-06-09T08:11:49Z</dcterms:modified>
  <cp:revision>0</cp:revision>
</cp:coreProperties>
</file>