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"/>
    </mc:Choice>
  </mc:AlternateContent>
  <xr:revisionPtr revIDLastSave="0" documentId="11_27D798D7A190905B20440E46485670D3170C2332" xr6:coauthVersionLast="47" xr6:coauthVersionMax="47" xr10:uidLastSave="{00000000-0000-0000-0000-000000000000}"/>
  <bookViews>
    <workbookView xWindow="-98" yWindow="-98" windowWidth="21795" windowHeight="12975" tabRatio="851" activeTab="4" xr2:uid="{00000000-000D-0000-FFFF-FFFF00000000}"/>
  </bookViews>
  <sheets>
    <sheet name="Cover" sheetId="1" r:id="rId1"/>
    <sheet name="PT Slabs" sheetId="2" r:id="rId2"/>
    <sheet name="Employee Master" sheetId="3" r:id="rId3"/>
    <sheet name="Attendance" sheetId="4" r:id="rId4"/>
    <sheet name="Salary Register" sheetId="5" r:id="rId5"/>
    <sheet name="Statutory Summary" sheetId="6" r:id="rId6"/>
  </sheets>
  <definedNames>
    <definedName name="AdminRate">Cover!$C$16</definedName>
    <definedName name="AttTbl">Attendance!$B$7:$E$66</definedName>
    <definedName name="EDLIRate">Cover!$C$15</definedName>
    <definedName name="EmpNames">'Employee Master'!$C$7:$C$66</definedName>
    <definedName name="EmpTbl">'Employee Master'!$C$7:$I$66</definedName>
    <definedName name="EPSRate">Cover!$C$14</definedName>
    <definedName name="ESIEE">Cover!$C$18</definedName>
    <definedName name="ESIER">Cover!$C$19</definedName>
    <definedName name="ESILimit">Cover!$C$20</definedName>
    <definedName name="PayMonth">Cover!$C$9</definedName>
    <definedName name="PFCap">Cover!$C$12</definedName>
    <definedName name="PFCeil">Cover!$C$17</definedName>
    <definedName name="PFRate">Cover!$C$13</definedName>
    <definedName name="PTFeb">'PT Slabs'!$F$7:$F$126</definedName>
    <definedName name="PTGender">'PT Slabs'!$B$7:$B$126</definedName>
    <definedName name="PTLow">'PT Slabs'!$C$7:$C$126</definedName>
    <definedName name="PTReg">'PT Slabs'!$E$7:$E$126</definedName>
    <definedName name="PTState">'PT Slabs'!$A$7:$A$126</definedName>
    <definedName name="PTUp">'PT Slabs'!$D$7:$D$126</definedName>
    <definedName name="StdDays">Cover!$C$21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6" l="1"/>
  <c r="AC67" i="5"/>
  <c r="AB67" i="5"/>
  <c r="AA67" i="5"/>
  <c r="C21" i="6" s="1"/>
  <c r="M67" i="5"/>
  <c r="L67" i="5"/>
  <c r="K67" i="5"/>
  <c r="J67" i="5"/>
  <c r="I67" i="5"/>
  <c r="AE66" i="5"/>
  <c r="AD66" i="5"/>
  <c r="AC66" i="5"/>
  <c r="Z66" i="5"/>
  <c r="Y66" i="5"/>
  <c r="X66" i="5"/>
  <c r="W66" i="5"/>
  <c r="V66" i="5"/>
  <c r="U66" i="5"/>
  <c r="T66" i="5"/>
  <c r="S66" i="5"/>
  <c r="R66" i="5"/>
  <c r="Q66" i="5"/>
  <c r="P66" i="5"/>
  <c r="O66" i="5"/>
  <c r="N66" i="5"/>
  <c r="H66" i="5"/>
  <c r="G66" i="5"/>
  <c r="F66" i="5"/>
  <c r="E66" i="5"/>
  <c r="D66" i="5"/>
  <c r="AE65" i="5"/>
  <c r="AD65" i="5"/>
  <c r="AC65" i="5"/>
  <c r="Z65" i="5"/>
  <c r="Y65" i="5"/>
  <c r="X65" i="5"/>
  <c r="W65" i="5"/>
  <c r="V65" i="5"/>
  <c r="U65" i="5"/>
  <c r="T65" i="5"/>
  <c r="S65" i="5"/>
  <c r="R65" i="5"/>
  <c r="Q65" i="5"/>
  <c r="P65" i="5"/>
  <c r="O65" i="5"/>
  <c r="N65" i="5"/>
  <c r="H65" i="5"/>
  <c r="G65" i="5"/>
  <c r="F65" i="5"/>
  <c r="E65" i="5"/>
  <c r="D65" i="5"/>
  <c r="AE64" i="5"/>
  <c r="AD64" i="5"/>
  <c r="AC64" i="5"/>
  <c r="Z64" i="5"/>
  <c r="Y64" i="5"/>
  <c r="X64" i="5"/>
  <c r="W64" i="5"/>
  <c r="V64" i="5"/>
  <c r="U64" i="5"/>
  <c r="T64" i="5"/>
  <c r="S64" i="5"/>
  <c r="R64" i="5"/>
  <c r="Q64" i="5"/>
  <c r="P64" i="5"/>
  <c r="O64" i="5"/>
  <c r="N64" i="5"/>
  <c r="H64" i="5"/>
  <c r="G64" i="5"/>
  <c r="F64" i="5"/>
  <c r="E64" i="5"/>
  <c r="D64" i="5"/>
  <c r="AE63" i="5"/>
  <c r="AD63" i="5"/>
  <c r="AC63" i="5"/>
  <c r="Z63" i="5"/>
  <c r="Y63" i="5"/>
  <c r="X63" i="5"/>
  <c r="W63" i="5"/>
  <c r="V63" i="5"/>
  <c r="U63" i="5"/>
  <c r="T63" i="5"/>
  <c r="S63" i="5"/>
  <c r="R63" i="5"/>
  <c r="Q63" i="5"/>
  <c r="P63" i="5"/>
  <c r="O63" i="5"/>
  <c r="N63" i="5"/>
  <c r="H63" i="5"/>
  <c r="G63" i="5"/>
  <c r="F63" i="5"/>
  <c r="E63" i="5"/>
  <c r="D63" i="5"/>
  <c r="AE62" i="5"/>
  <c r="AD62" i="5"/>
  <c r="AC62" i="5"/>
  <c r="Z62" i="5"/>
  <c r="Y62" i="5"/>
  <c r="X62" i="5"/>
  <c r="W62" i="5"/>
  <c r="V62" i="5"/>
  <c r="U62" i="5"/>
  <c r="T62" i="5"/>
  <c r="S62" i="5"/>
  <c r="R62" i="5"/>
  <c r="Q62" i="5"/>
  <c r="P62" i="5"/>
  <c r="O62" i="5"/>
  <c r="N62" i="5"/>
  <c r="H62" i="5"/>
  <c r="G62" i="5"/>
  <c r="F62" i="5"/>
  <c r="E62" i="5"/>
  <c r="D62" i="5"/>
  <c r="AE61" i="5"/>
  <c r="AD61" i="5"/>
  <c r="AC61" i="5"/>
  <c r="Z61" i="5"/>
  <c r="Y61" i="5"/>
  <c r="X61" i="5"/>
  <c r="W61" i="5"/>
  <c r="V61" i="5"/>
  <c r="U61" i="5"/>
  <c r="T61" i="5"/>
  <c r="S61" i="5"/>
  <c r="R61" i="5"/>
  <c r="Q61" i="5"/>
  <c r="P61" i="5"/>
  <c r="O61" i="5"/>
  <c r="N61" i="5"/>
  <c r="H61" i="5"/>
  <c r="G61" i="5"/>
  <c r="F61" i="5"/>
  <c r="E61" i="5"/>
  <c r="D61" i="5"/>
  <c r="AE60" i="5"/>
  <c r="AD60" i="5"/>
  <c r="AC60" i="5"/>
  <c r="Z60" i="5"/>
  <c r="Y60" i="5"/>
  <c r="X60" i="5"/>
  <c r="W60" i="5"/>
  <c r="V60" i="5"/>
  <c r="U60" i="5"/>
  <c r="T60" i="5"/>
  <c r="S60" i="5"/>
  <c r="R60" i="5"/>
  <c r="Q60" i="5"/>
  <c r="P60" i="5"/>
  <c r="O60" i="5"/>
  <c r="N60" i="5"/>
  <c r="H60" i="5"/>
  <c r="G60" i="5"/>
  <c r="F60" i="5"/>
  <c r="E60" i="5"/>
  <c r="D60" i="5"/>
  <c r="AE59" i="5"/>
  <c r="AD59" i="5"/>
  <c r="AC59" i="5"/>
  <c r="Z59" i="5"/>
  <c r="Y59" i="5"/>
  <c r="X59" i="5"/>
  <c r="W59" i="5"/>
  <c r="V59" i="5"/>
  <c r="U59" i="5"/>
  <c r="T59" i="5"/>
  <c r="S59" i="5"/>
  <c r="R59" i="5"/>
  <c r="Q59" i="5"/>
  <c r="P59" i="5"/>
  <c r="O59" i="5"/>
  <c r="N59" i="5"/>
  <c r="H59" i="5"/>
  <c r="G59" i="5"/>
  <c r="F59" i="5"/>
  <c r="E59" i="5"/>
  <c r="D59" i="5"/>
  <c r="AE58" i="5"/>
  <c r="AD58" i="5"/>
  <c r="AC58" i="5"/>
  <c r="Z58" i="5"/>
  <c r="Y58" i="5"/>
  <c r="X58" i="5"/>
  <c r="W58" i="5"/>
  <c r="V58" i="5"/>
  <c r="U58" i="5"/>
  <c r="T58" i="5"/>
  <c r="S58" i="5"/>
  <c r="R58" i="5"/>
  <c r="Q58" i="5"/>
  <c r="P58" i="5"/>
  <c r="O58" i="5"/>
  <c r="N58" i="5"/>
  <c r="H58" i="5"/>
  <c r="G58" i="5"/>
  <c r="F58" i="5"/>
  <c r="E58" i="5"/>
  <c r="D58" i="5"/>
  <c r="AE57" i="5"/>
  <c r="AD57" i="5"/>
  <c r="AC57" i="5"/>
  <c r="Z57" i="5"/>
  <c r="Y57" i="5"/>
  <c r="X57" i="5"/>
  <c r="W57" i="5"/>
  <c r="V57" i="5"/>
  <c r="U57" i="5"/>
  <c r="T57" i="5"/>
  <c r="S57" i="5"/>
  <c r="R57" i="5"/>
  <c r="Q57" i="5"/>
  <c r="P57" i="5"/>
  <c r="O57" i="5"/>
  <c r="N57" i="5"/>
  <c r="H57" i="5"/>
  <c r="G57" i="5"/>
  <c r="F57" i="5"/>
  <c r="E57" i="5"/>
  <c r="D57" i="5"/>
  <c r="AE56" i="5"/>
  <c r="AD56" i="5"/>
  <c r="AC56" i="5"/>
  <c r="Z56" i="5"/>
  <c r="Y56" i="5"/>
  <c r="X56" i="5"/>
  <c r="W56" i="5"/>
  <c r="V56" i="5"/>
  <c r="U56" i="5"/>
  <c r="T56" i="5"/>
  <c r="S56" i="5"/>
  <c r="R56" i="5"/>
  <c r="Q56" i="5"/>
  <c r="P56" i="5"/>
  <c r="O56" i="5"/>
  <c r="N56" i="5"/>
  <c r="H56" i="5"/>
  <c r="G56" i="5"/>
  <c r="F56" i="5"/>
  <c r="E56" i="5"/>
  <c r="D56" i="5"/>
  <c r="AE55" i="5"/>
  <c r="AD55" i="5"/>
  <c r="AC55" i="5"/>
  <c r="Z55" i="5"/>
  <c r="Y55" i="5"/>
  <c r="X55" i="5"/>
  <c r="W55" i="5"/>
  <c r="V55" i="5"/>
  <c r="U55" i="5"/>
  <c r="T55" i="5"/>
  <c r="S55" i="5"/>
  <c r="R55" i="5"/>
  <c r="Q55" i="5"/>
  <c r="P55" i="5"/>
  <c r="O55" i="5"/>
  <c r="N55" i="5"/>
  <c r="H55" i="5"/>
  <c r="G55" i="5"/>
  <c r="F55" i="5"/>
  <c r="E55" i="5"/>
  <c r="D55" i="5"/>
  <c r="AE54" i="5"/>
  <c r="AD54" i="5"/>
  <c r="AC54" i="5"/>
  <c r="Z54" i="5"/>
  <c r="Y54" i="5"/>
  <c r="X54" i="5"/>
  <c r="W54" i="5"/>
  <c r="V54" i="5"/>
  <c r="U54" i="5"/>
  <c r="T54" i="5"/>
  <c r="S54" i="5"/>
  <c r="R54" i="5"/>
  <c r="Q54" i="5"/>
  <c r="P54" i="5"/>
  <c r="O54" i="5"/>
  <c r="N54" i="5"/>
  <c r="H54" i="5"/>
  <c r="G54" i="5"/>
  <c r="F54" i="5"/>
  <c r="E54" i="5"/>
  <c r="D54" i="5"/>
  <c r="AE53" i="5"/>
  <c r="AD53" i="5"/>
  <c r="AC53" i="5"/>
  <c r="Z53" i="5"/>
  <c r="Y53" i="5"/>
  <c r="X53" i="5"/>
  <c r="W53" i="5"/>
  <c r="V53" i="5"/>
  <c r="U53" i="5"/>
  <c r="T53" i="5"/>
  <c r="S53" i="5"/>
  <c r="R53" i="5"/>
  <c r="Q53" i="5"/>
  <c r="P53" i="5"/>
  <c r="O53" i="5"/>
  <c r="N53" i="5"/>
  <c r="H53" i="5"/>
  <c r="G53" i="5"/>
  <c r="F53" i="5"/>
  <c r="E53" i="5"/>
  <c r="D53" i="5"/>
  <c r="AE52" i="5"/>
  <c r="AD52" i="5"/>
  <c r="AC52" i="5"/>
  <c r="Z52" i="5"/>
  <c r="Y52" i="5"/>
  <c r="X52" i="5"/>
  <c r="W52" i="5"/>
  <c r="V52" i="5"/>
  <c r="U52" i="5"/>
  <c r="T52" i="5"/>
  <c r="S52" i="5"/>
  <c r="R52" i="5"/>
  <c r="Q52" i="5"/>
  <c r="P52" i="5"/>
  <c r="O52" i="5"/>
  <c r="N52" i="5"/>
  <c r="H52" i="5"/>
  <c r="G52" i="5"/>
  <c r="F52" i="5"/>
  <c r="E52" i="5"/>
  <c r="D52" i="5"/>
  <c r="AE51" i="5"/>
  <c r="AD51" i="5"/>
  <c r="AC51" i="5"/>
  <c r="Z51" i="5"/>
  <c r="Y51" i="5"/>
  <c r="X51" i="5"/>
  <c r="W51" i="5"/>
  <c r="V51" i="5"/>
  <c r="U51" i="5"/>
  <c r="T51" i="5"/>
  <c r="S51" i="5"/>
  <c r="R51" i="5"/>
  <c r="Q51" i="5"/>
  <c r="P51" i="5"/>
  <c r="O51" i="5"/>
  <c r="N51" i="5"/>
  <c r="H51" i="5"/>
  <c r="G51" i="5"/>
  <c r="F51" i="5"/>
  <c r="E51" i="5"/>
  <c r="D51" i="5"/>
  <c r="AE50" i="5"/>
  <c r="AD50" i="5"/>
  <c r="AC50" i="5"/>
  <c r="Z50" i="5"/>
  <c r="Y50" i="5"/>
  <c r="X50" i="5"/>
  <c r="W50" i="5"/>
  <c r="V50" i="5"/>
  <c r="U50" i="5"/>
  <c r="T50" i="5"/>
  <c r="S50" i="5"/>
  <c r="R50" i="5"/>
  <c r="Q50" i="5"/>
  <c r="P50" i="5"/>
  <c r="O50" i="5"/>
  <c r="N50" i="5"/>
  <c r="H50" i="5"/>
  <c r="G50" i="5"/>
  <c r="F50" i="5"/>
  <c r="E50" i="5"/>
  <c r="D50" i="5"/>
  <c r="AE49" i="5"/>
  <c r="AD49" i="5"/>
  <c r="AC49" i="5"/>
  <c r="Z49" i="5"/>
  <c r="Y49" i="5"/>
  <c r="X49" i="5"/>
  <c r="W49" i="5"/>
  <c r="V49" i="5"/>
  <c r="U49" i="5"/>
  <c r="T49" i="5"/>
  <c r="S49" i="5"/>
  <c r="R49" i="5"/>
  <c r="Q49" i="5"/>
  <c r="P49" i="5"/>
  <c r="O49" i="5"/>
  <c r="N49" i="5"/>
  <c r="H49" i="5"/>
  <c r="G49" i="5"/>
  <c r="F49" i="5"/>
  <c r="E49" i="5"/>
  <c r="D49" i="5"/>
  <c r="AE48" i="5"/>
  <c r="AD48" i="5"/>
  <c r="AC48" i="5"/>
  <c r="Z48" i="5"/>
  <c r="Y48" i="5"/>
  <c r="X48" i="5"/>
  <c r="W48" i="5"/>
  <c r="V48" i="5"/>
  <c r="U48" i="5"/>
  <c r="T48" i="5"/>
  <c r="S48" i="5"/>
  <c r="R48" i="5"/>
  <c r="Q48" i="5"/>
  <c r="P48" i="5"/>
  <c r="O48" i="5"/>
  <c r="N48" i="5"/>
  <c r="H48" i="5"/>
  <c r="G48" i="5"/>
  <c r="F48" i="5"/>
  <c r="E48" i="5"/>
  <c r="D48" i="5"/>
  <c r="AE47" i="5"/>
  <c r="AD47" i="5"/>
  <c r="AC47" i="5"/>
  <c r="Z47" i="5"/>
  <c r="Y47" i="5"/>
  <c r="X47" i="5"/>
  <c r="W47" i="5"/>
  <c r="V47" i="5"/>
  <c r="U47" i="5"/>
  <c r="T47" i="5"/>
  <c r="S47" i="5"/>
  <c r="R47" i="5"/>
  <c r="Q47" i="5"/>
  <c r="P47" i="5"/>
  <c r="O47" i="5"/>
  <c r="N47" i="5"/>
  <c r="H47" i="5"/>
  <c r="G47" i="5"/>
  <c r="F47" i="5"/>
  <c r="E47" i="5"/>
  <c r="D47" i="5"/>
  <c r="AE46" i="5"/>
  <c r="AD46" i="5"/>
  <c r="AC46" i="5"/>
  <c r="Z46" i="5"/>
  <c r="Y46" i="5"/>
  <c r="X46" i="5"/>
  <c r="W46" i="5"/>
  <c r="V46" i="5"/>
  <c r="U46" i="5"/>
  <c r="T46" i="5"/>
  <c r="S46" i="5"/>
  <c r="R46" i="5"/>
  <c r="Q46" i="5"/>
  <c r="P46" i="5"/>
  <c r="O46" i="5"/>
  <c r="N46" i="5"/>
  <c r="H46" i="5"/>
  <c r="G46" i="5"/>
  <c r="F46" i="5"/>
  <c r="E46" i="5"/>
  <c r="D46" i="5"/>
  <c r="AE45" i="5"/>
  <c r="AD45" i="5"/>
  <c r="AC45" i="5"/>
  <c r="Z45" i="5"/>
  <c r="Y45" i="5"/>
  <c r="X45" i="5"/>
  <c r="W45" i="5"/>
  <c r="V45" i="5"/>
  <c r="U45" i="5"/>
  <c r="T45" i="5"/>
  <c r="S45" i="5"/>
  <c r="R45" i="5"/>
  <c r="Q45" i="5"/>
  <c r="P45" i="5"/>
  <c r="O45" i="5"/>
  <c r="N45" i="5"/>
  <c r="H45" i="5"/>
  <c r="G45" i="5"/>
  <c r="F45" i="5"/>
  <c r="E45" i="5"/>
  <c r="D45" i="5"/>
  <c r="AE44" i="5"/>
  <c r="AD44" i="5"/>
  <c r="AC44" i="5"/>
  <c r="Z44" i="5"/>
  <c r="Y44" i="5"/>
  <c r="X44" i="5"/>
  <c r="W44" i="5"/>
  <c r="V44" i="5"/>
  <c r="U44" i="5"/>
  <c r="T44" i="5"/>
  <c r="S44" i="5"/>
  <c r="R44" i="5"/>
  <c r="Q44" i="5"/>
  <c r="P44" i="5"/>
  <c r="O44" i="5"/>
  <c r="N44" i="5"/>
  <c r="H44" i="5"/>
  <c r="G44" i="5"/>
  <c r="F44" i="5"/>
  <c r="E44" i="5"/>
  <c r="D44" i="5"/>
  <c r="AE43" i="5"/>
  <c r="AD43" i="5"/>
  <c r="AC43" i="5"/>
  <c r="Z43" i="5"/>
  <c r="Y43" i="5"/>
  <c r="X43" i="5"/>
  <c r="W43" i="5"/>
  <c r="V43" i="5"/>
  <c r="U43" i="5"/>
  <c r="T43" i="5"/>
  <c r="S43" i="5"/>
  <c r="R43" i="5"/>
  <c r="Q43" i="5"/>
  <c r="P43" i="5"/>
  <c r="O43" i="5"/>
  <c r="N43" i="5"/>
  <c r="H43" i="5"/>
  <c r="G43" i="5"/>
  <c r="F43" i="5"/>
  <c r="E43" i="5"/>
  <c r="D43" i="5"/>
  <c r="AE42" i="5"/>
  <c r="AD42" i="5"/>
  <c r="AC42" i="5"/>
  <c r="Z42" i="5"/>
  <c r="Y42" i="5"/>
  <c r="X42" i="5"/>
  <c r="W42" i="5"/>
  <c r="V42" i="5"/>
  <c r="U42" i="5"/>
  <c r="T42" i="5"/>
  <c r="S42" i="5"/>
  <c r="R42" i="5"/>
  <c r="Q42" i="5"/>
  <c r="P42" i="5"/>
  <c r="O42" i="5"/>
  <c r="N42" i="5"/>
  <c r="H42" i="5"/>
  <c r="G42" i="5"/>
  <c r="F42" i="5"/>
  <c r="E42" i="5"/>
  <c r="D42" i="5"/>
  <c r="AE41" i="5"/>
  <c r="AD41" i="5"/>
  <c r="AC41" i="5"/>
  <c r="Z41" i="5"/>
  <c r="Y41" i="5"/>
  <c r="X41" i="5"/>
  <c r="W41" i="5"/>
  <c r="V41" i="5"/>
  <c r="U41" i="5"/>
  <c r="T41" i="5"/>
  <c r="S41" i="5"/>
  <c r="R41" i="5"/>
  <c r="Q41" i="5"/>
  <c r="P41" i="5"/>
  <c r="O41" i="5"/>
  <c r="N41" i="5"/>
  <c r="H41" i="5"/>
  <c r="G41" i="5"/>
  <c r="F41" i="5"/>
  <c r="E41" i="5"/>
  <c r="D41" i="5"/>
  <c r="AE40" i="5"/>
  <c r="AD40" i="5"/>
  <c r="AC40" i="5"/>
  <c r="Z40" i="5"/>
  <c r="Y40" i="5"/>
  <c r="X40" i="5"/>
  <c r="W40" i="5"/>
  <c r="V40" i="5"/>
  <c r="U40" i="5"/>
  <c r="T40" i="5"/>
  <c r="S40" i="5"/>
  <c r="R40" i="5"/>
  <c r="Q40" i="5"/>
  <c r="P40" i="5"/>
  <c r="O40" i="5"/>
  <c r="N40" i="5"/>
  <c r="H40" i="5"/>
  <c r="G40" i="5"/>
  <c r="F40" i="5"/>
  <c r="E40" i="5"/>
  <c r="D40" i="5"/>
  <c r="AE39" i="5"/>
  <c r="AD39" i="5"/>
  <c r="AC39" i="5"/>
  <c r="Z39" i="5"/>
  <c r="Y39" i="5"/>
  <c r="X39" i="5"/>
  <c r="W39" i="5"/>
  <c r="V39" i="5"/>
  <c r="U39" i="5"/>
  <c r="T39" i="5"/>
  <c r="S39" i="5"/>
  <c r="R39" i="5"/>
  <c r="Q39" i="5"/>
  <c r="P39" i="5"/>
  <c r="O39" i="5"/>
  <c r="N39" i="5"/>
  <c r="H39" i="5"/>
  <c r="G39" i="5"/>
  <c r="F39" i="5"/>
  <c r="E39" i="5"/>
  <c r="D39" i="5"/>
  <c r="AE38" i="5"/>
  <c r="AD38" i="5"/>
  <c r="AC38" i="5"/>
  <c r="Z38" i="5"/>
  <c r="Y38" i="5"/>
  <c r="X38" i="5"/>
  <c r="W38" i="5"/>
  <c r="V38" i="5"/>
  <c r="U38" i="5"/>
  <c r="T38" i="5"/>
  <c r="S38" i="5"/>
  <c r="R38" i="5"/>
  <c r="Q38" i="5"/>
  <c r="P38" i="5"/>
  <c r="O38" i="5"/>
  <c r="N38" i="5"/>
  <c r="H38" i="5"/>
  <c r="G38" i="5"/>
  <c r="F38" i="5"/>
  <c r="E38" i="5"/>
  <c r="D38" i="5"/>
  <c r="AE37" i="5"/>
  <c r="AD37" i="5"/>
  <c r="AC37" i="5"/>
  <c r="Z37" i="5"/>
  <c r="Y37" i="5"/>
  <c r="X37" i="5"/>
  <c r="W37" i="5"/>
  <c r="V37" i="5"/>
  <c r="U37" i="5"/>
  <c r="T37" i="5"/>
  <c r="S37" i="5"/>
  <c r="R37" i="5"/>
  <c r="Q37" i="5"/>
  <c r="P37" i="5"/>
  <c r="O37" i="5"/>
  <c r="N37" i="5"/>
  <c r="H37" i="5"/>
  <c r="G37" i="5"/>
  <c r="F37" i="5"/>
  <c r="E37" i="5"/>
  <c r="D37" i="5"/>
  <c r="AE36" i="5"/>
  <c r="AD36" i="5"/>
  <c r="AC36" i="5"/>
  <c r="Z36" i="5"/>
  <c r="Y36" i="5"/>
  <c r="X36" i="5"/>
  <c r="W36" i="5"/>
  <c r="V36" i="5"/>
  <c r="U36" i="5"/>
  <c r="T36" i="5"/>
  <c r="S36" i="5"/>
  <c r="R36" i="5"/>
  <c r="Q36" i="5"/>
  <c r="P36" i="5"/>
  <c r="O36" i="5"/>
  <c r="N36" i="5"/>
  <c r="H36" i="5"/>
  <c r="G36" i="5"/>
  <c r="F36" i="5"/>
  <c r="E36" i="5"/>
  <c r="D36" i="5"/>
  <c r="AE35" i="5"/>
  <c r="AD35" i="5"/>
  <c r="AC35" i="5"/>
  <c r="Z35" i="5"/>
  <c r="Y35" i="5"/>
  <c r="X35" i="5"/>
  <c r="W35" i="5"/>
  <c r="V35" i="5"/>
  <c r="U35" i="5"/>
  <c r="T35" i="5"/>
  <c r="S35" i="5"/>
  <c r="R35" i="5"/>
  <c r="Q35" i="5"/>
  <c r="P35" i="5"/>
  <c r="O35" i="5"/>
  <c r="N35" i="5"/>
  <c r="H35" i="5"/>
  <c r="G35" i="5"/>
  <c r="F35" i="5"/>
  <c r="E35" i="5"/>
  <c r="D35" i="5"/>
  <c r="AE34" i="5"/>
  <c r="AD34" i="5"/>
  <c r="AC34" i="5"/>
  <c r="Z34" i="5"/>
  <c r="Y34" i="5"/>
  <c r="X34" i="5"/>
  <c r="W34" i="5"/>
  <c r="V34" i="5"/>
  <c r="U34" i="5"/>
  <c r="T34" i="5"/>
  <c r="S34" i="5"/>
  <c r="R34" i="5"/>
  <c r="Q34" i="5"/>
  <c r="P34" i="5"/>
  <c r="O34" i="5"/>
  <c r="N34" i="5"/>
  <c r="H34" i="5"/>
  <c r="G34" i="5"/>
  <c r="F34" i="5"/>
  <c r="E34" i="5"/>
  <c r="D34" i="5"/>
  <c r="AE33" i="5"/>
  <c r="AD33" i="5"/>
  <c r="AC33" i="5"/>
  <c r="Z33" i="5"/>
  <c r="Y33" i="5"/>
  <c r="X33" i="5"/>
  <c r="W33" i="5"/>
  <c r="V33" i="5"/>
  <c r="U33" i="5"/>
  <c r="T33" i="5"/>
  <c r="S33" i="5"/>
  <c r="R33" i="5"/>
  <c r="Q33" i="5"/>
  <c r="P33" i="5"/>
  <c r="O33" i="5"/>
  <c r="N33" i="5"/>
  <c r="H33" i="5"/>
  <c r="G33" i="5"/>
  <c r="F33" i="5"/>
  <c r="E33" i="5"/>
  <c r="D33" i="5"/>
  <c r="AE32" i="5"/>
  <c r="AD32" i="5"/>
  <c r="AC32" i="5"/>
  <c r="Z32" i="5"/>
  <c r="Y32" i="5"/>
  <c r="X32" i="5"/>
  <c r="W32" i="5"/>
  <c r="V32" i="5"/>
  <c r="U32" i="5"/>
  <c r="T32" i="5"/>
  <c r="S32" i="5"/>
  <c r="R32" i="5"/>
  <c r="Q32" i="5"/>
  <c r="P32" i="5"/>
  <c r="O32" i="5"/>
  <c r="N32" i="5"/>
  <c r="H32" i="5"/>
  <c r="G32" i="5"/>
  <c r="F32" i="5"/>
  <c r="E32" i="5"/>
  <c r="D32" i="5"/>
  <c r="AE31" i="5"/>
  <c r="AD31" i="5"/>
  <c r="AC31" i="5"/>
  <c r="Z31" i="5"/>
  <c r="Y31" i="5"/>
  <c r="X31" i="5"/>
  <c r="W31" i="5"/>
  <c r="V31" i="5"/>
  <c r="U31" i="5"/>
  <c r="T31" i="5"/>
  <c r="S31" i="5"/>
  <c r="R31" i="5"/>
  <c r="Q31" i="5"/>
  <c r="P31" i="5"/>
  <c r="O31" i="5"/>
  <c r="N31" i="5"/>
  <c r="H31" i="5"/>
  <c r="G31" i="5"/>
  <c r="F31" i="5"/>
  <c r="E31" i="5"/>
  <c r="D31" i="5"/>
  <c r="AE30" i="5"/>
  <c r="AD30" i="5"/>
  <c r="AC30" i="5"/>
  <c r="Z30" i="5"/>
  <c r="Y30" i="5"/>
  <c r="X30" i="5"/>
  <c r="W30" i="5"/>
  <c r="V30" i="5"/>
  <c r="U30" i="5"/>
  <c r="T30" i="5"/>
  <c r="S30" i="5"/>
  <c r="R30" i="5"/>
  <c r="Q30" i="5"/>
  <c r="P30" i="5"/>
  <c r="O30" i="5"/>
  <c r="N30" i="5"/>
  <c r="H30" i="5"/>
  <c r="G30" i="5"/>
  <c r="F30" i="5"/>
  <c r="E30" i="5"/>
  <c r="D30" i="5"/>
  <c r="AE29" i="5"/>
  <c r="AD29" i="5"/>
  <c r="AC29" i="5"/>
  <c r="Z29" i="5"/>
  <c r="Y29" i="5"/>
  <c r="X29" i="5"/>
  <c r="W29" i="5"/>
  <c r="V29" i="5"/>
  <c r="U29" i="5"/>
  <c r="T29" i="5"/>
  <c r="S29" i="5"/>
  <c r="R29" i="5"/>
  <c r="Q29" i="5"/>
  <c r="P29" i="5"/>
  <c r="O29" i="5"/>
  <c r="N29" i="5"/>
  <c r="H29" i="5"/>
  <c r="G29" i="5"/>
  <c r="F29" i="5"/>
  <c r="E29" i="5"/>
  <c r="D29" i="5"/>
  <c r="AE28" i="5"/>
  <c r="AD28" i="5"/>
  <c r="AC28" i="5"/>
  <c r="Z28" i="5"/>
  <c r="Y28" i="5"/>
  <c r="X28" i="5"/>
  <c r="W28" i="5"/>
  <c r="V28" i="5"/>
  <c r="U28" i="5"/>
  <c r="T28" i="5"/>
  <c r="S28" i="5"/>
  <c r="R28" i="5"/>
  <c r="Q28" i="5"/>
  <c r="P28" i="5"/>
  <c r="O28" i="5"/>
  <c r="N28" i="5"/>
  <c r="H28" i="5"/>
  <c r="G28" i="5"/>
  <c r="F28" i="5"/>
  <c r="E28" i="5"/>
  <c r="D28" i="5"/>
  <c r="AE27" i="5"/>
  <c r="AD27" i="5"/>
  <c r="AC27" i="5"/>
  <c r="Z27" i="5"/>
  <c r="Y27" i="5"/>
  <c r="X27" i="5"/>
  <c r="W27" i="5"/>
  <c r="V27" i="5"/>
  <c r="U27" i="5"/>
  <c r="T27" i="5"/>
  <c r="S27" i="5"/>
  <c r="R27" i="5"/>
  <c r="Q27" i="5"/>
  <c r="P27" i="5"/>
  <c r="O27" i="5"/>
  <c r="N27" i="5"/>
  <c r="H27" i="5"/>
  <c r="G27" i="5"/>
  <c r="F27" i="5"/>
  <c r="E27" i="5"/>
  <c r="D27" i="5"/>
  <c r="AE26" i="5"/>
  <c r="AD26" i="5"/>
  <c r="AC26" i="5"/>
  <c r="Z26" i="5"/>
  <c r="Y26" i="5"/>
  <c r="X26" i="5"/>
  <c r="W26" i="5"/>
  <c r="V26" i="5"/>
  <c r="U26" i="5"/>
  <c r="T26" i="5"/>
  <c r="S26" i="5"/>
  <c r="R26" i="5"/>
  <c r="Q26" i="5"/>
  <c r="P26" i="5"/>
  <c r="O26" i="5"/>
  <c r="N26" i="5"/>
  <c r="H26" i="5"/>
  <c r="G26" i="5"/>
  <c r="F26" i="5"/>
  <c r="E26" i="5"/>
  <c r="D26" i="5"/>
  <c r="AE25" i="5"/>
  <c r="AD25" i="5"/>
  <c r="AC25" i="5"/>
  <c r="Z25" i="5"/>
  <c r="Y25" i="5"/>
  <c r="X25" i="5"/>
  <c r="W25" i="5"/>
  <c r="V25" i="5"/>
  <c r="U25" i="5"/>
  <c r="T25" i="5"/>
  <c r="S25" i="5"/>
  <c r="R25" i="5"/>
  <c r="Q25" i="5"/>
  <c r="P25" i="5"/>
  <c r="O25" i="5"/>
  <c r="N25" i="5"/>
  <c r="H25" i="5"/>
  <c r="G25" i="5"/>
  <c r="F25" i="5"/>
  <c r="E25" i="5"/>
  <c r="D25" i="5"/>
  <c r="AE24" i="5"/>
  <c r="AD24" i="5"/>
  <c r="AC24" i="5"/>
  <c r="Z24" i="5"/>
  <c r="Y24" i="5"/>
  <c r="X24" i="5"/>
  <c r="W24" i="5"/>
  <c r="V24" i="5"/>
  <c r="U24" i="5"/>
  <c r="T24" i="5"/>
  <c r="S24" i="5"/>
  <c r="R24" i="5"/>
  <c r="Q24" i="5"/>
  <c r="P24" i="5"/>
  <c r="O24" i="5"/>
  <c r="N24" i="5"/>
  <c r="H24" i="5"/>
  <c r="G24" i="5"/>
  <c r="F24" i="5"/>
  <c r="E24" i="5"/>
  <c r="D24" i="5"/>
  <c r="AE23" i="5"/>
  <c r="AD23" i="5"/>
  <c r="AC23" i="5"/>
  <c r="Z23" i="5"/>
  <c r="Y23" i="5"/>
  <c r="X23" i="5"/>
  <c r="W23" i="5"/>
  <c r="V23" i="5"/>
  <c r="U23" i="5"/>
  <c r="T23" i="5"/>
  <c r="S23" i="5"/>
  <c r="R23" i="5"/>
  <c r="Q23" i="5"/>
  <c r="P23" i="5"/>
  <c r="O23" i="5"/>
  <c r="N23" i="5"/>
  <c r="H23" i="5"/>
  <c r="G23" i="5"/>
  <c r="F23" i="5"/>
  <c r="E23" i="5"/>
  <c r="D23" i="5"/>
  <c r="AE22" i="5"/>
  <c r="AD22" i="5"/>
  <c r="AC22" i="5"/>
  <c r="Z22" i="5"/>
  <c r="Y22" i="5"/>
  <c r="X22" i="5"/>
  <c r="W22" i="5"/>
  <c r="V22" i="5"/>
  <c r="U22" i="5"/>
  <c r="T22" i="5"/>
  <c r="S22" i="5"/>
  <c r="R22" i="5"/>
  <c r="Q22" i="5"/>
  <c r="P22" i="5"/>
  <c r="O22" i="5"/>
  <c r="N22" i="5"/>
  <c r="H22" i="5"/>
  <c r="G22" i="5"/>
  <c r="F22" i="5"/>
  <c r="E22" i="5"/>
  <c r="D22" i="5"/>
  <c r="AE21" i="5"/>
  <c r="AD21" i="5"/>
  <c r="AC21" i="5"/>
  <c r="Z21" i="5"/>
  <c r="Y21" i="5"/>
  <c r="X21" i="5"/>
  <c r="W21" i="5"/>
  <c r="V21" i="5"/>
  <c r="U21" i="5"/>
  <c r="T21" i="5"/>
  <c r="S21" i="5"/>
  <c r="R21" i="5"/>
  <c r="Q21" i="5"/>
  <c r="P21" i="5"/>
  <c r="O21" i="5"/>
  <c r="N21" i="5"/>
  <c r="H21" i="5"/>
  <c r="G21" i="5"/>
  <c r="F21" i="5"/>
  <c r="E21" i="5"/>
  <c r="D21" i="5"/>
  <c r="AE20" i="5"/>
  <c r="AD20" i="5"/>
  <c r="AC20" i="5"/>
  <c r="Z20" i="5"/>
  <c r="Y20" i="5"/>
  <c r="X20" i="5"/>
  <c r="W20" i="5"/>
  <c r="V20" i="5"/>
  <c r="U20" i="5"/>
  <c r="T20" i="5"/>
  <c r="S20" i="5"/>
  <c r="R20" i="5"/>
  <c r="Q20" i="5"/>
  <c r="P20" i="5"/>
  <c r="O20" i="5"/>
  <c r="N20" i="5"/>
  <c r="H20" i="5"/>
  <c r="G20" i="5"/>
  <c r="F20" i="5"/>
  <c r="E20" i="5"/>
  <c r="D20" i="5"/>
  <c r="AE19" i="5"/>
  <c r="AD19" i="5"/>
  <c r="AC19" i="5"/>
  <c r="Z19" i="5"/>
  <c r="Y19" i="5"/>
  <c r="X19" i="5"/>
  <c r="W19" i="5"/>
  <c r="V19" i="5"/>
  <c r="U19" i="5"/>
  <c r="T19" i="5"/>
  <c r="S19" i="5"/>
  <c r="R19" i="5"/>
  <c r="Q19" i="5"/>
  <c r="P19" i="5"/>
  <c r="O19" i="5"/>
  <c r="N19" i="5"/>
  <c r="H19" i="5"/>
  <c r="G19" i="5"/>
  <c r="F19" i="5"/>
  <c r="E19" i="5"/>
  <c r="D19" i="5"/>
  <c r="AE18" i="5"/>
  <c r="AD18" i="5"/>
  <c r="AC18" i="5"/>
  <c r="Z18" i="5"/>
  <c r="Y18" i="5"/>
  <c r="X18" i="5"/>
  <c r="W18" i="5"/>
  <c r="V18" i="5"/>
  <c r="U18" i="5"/>
  <c r="T18" i="5"/>
  <c r="S18" i="5"/>
  <c r="R18" i="5"/>
  <c r="Q18" i="5"/>
  <c r="P18" i="5"/>
  <c r="O18" i="5"/>
  <c r="N18" i="5"/>
  <c r="H18" i="5"/>
  <c r="G18" i="5"/>
  <c r="F18" i="5"/>
  <c r="E18" i="5"/>
  <c r="D18" i="5"/>
  <c r="AE17" i="5"/>
  <c r="AD17" i="5"/>
  <c r="AC17" i="5"/>
  <c r="Z17" i="5"/>
  <c r="Y17" i="5"/>
  <c r="X17" i="5"/>
  <c r="W17" i="5"/>
  <c r="V17" i="5"/>
  <c r="U17" i="5"/>
  <c r="T17" i="5"/>
  <c r="S17" i="5"/>
  <c r="R17" i="5"/>
  <c r="Q17" i="5"/>
  <c r="P17" i="5"/>
  <c r="O17" i="5"/>
  <c r="N17" i="5"/>
  <c r="H17" i="5"/>
  <c r="G17" i="5"/>
  <c r="F17" i="5"/>
  <c r="E17" i="5"/>
  <c r="D17" i="5"/>
  <c r="AE16" i="5"/>
  <c r="AD16" i="5"/>
  <c r="AC16" i="5"/>
  <c r="Z16" i="5"/>
  <c r="Y16" i="5"/>
  <c r="X16" i="5"/>
  <c r="W16" i="5"/>
  <c r="V16" i="5"/>
  <c r="U16" i="5"/>
  <c r="T16" i="5"/>
  <c r="S16" i="5"/>
  <c r="R16" i="5"/>
  <c r="Q16" i="5"/>
  <c r="P16" i="5"/>
  <c r="O16" i="5"/>
  <c r="N16" i="5"/>
  <c r="H16" i="5"/>
  <c r="G16" i="5"/>
  <c r="F16" i="5"/>
  <c r="E16" i="5"/>
  <c r="D16" i="5"/>
  <c r="AE15" i="5"/>
  <c r="AD15" i="5"/>
  <c r="AC15" i="5"/>
  <c r="Z15" i="5"/>
  <c r="Y15" i="5"/>
  <c r="X15" i="5"/>
  <c r="W15" i="5"/>
  <c r="V15" i="5"/>
  <c r="U15" i="5"/>
  <c r="T15" i="5"/>
  <c r="S15" i="5"/>
  <c r="R15" i="5"/>
  <c r="Q15" i="5"/>
  <c r="P15" i="5"/>
  <c r="O15" i="5"/>
  <c r="N15" i="5"/>
  <c r="H15" i="5"/>
  <c r="G15" i="5"/>
  <c r="F15" i="5"/>
  <c r="E15" i="5"/>
  <c r="D15" i="5"/>
  <c r="AE14" i="5"/>
  <c r="AD14" i="5"/>
  <c r="AC14" i="5"/>
  <c r="Z14" i="5"/>
  <c r="Y14" i="5"/>
  <c r="X14" i="5"/>
  <c r="W14" i="5"/>
  <c r="V14" i="5"/>
  <c r="U14" i="5"/>
  <c r="T14" i="5"/>
  <c r="S14" i="5"/>
  <c r="R14" i="5"/>
  <c r="Q14" i="5"/>
  <c r="P14" i="5"/>
  <c r="O14" i="5"/>
  <c r="N14" i="5"/>
  <c r="H14" i="5"/>
  <c r="G14" i="5"/>
  <c r="F14" i="5"/>
  <c r="E14" i="5"/>
  <c r="D14" i="5"/>
  <c r="AE13" i="5"/>
  <c r="AD13" i="5"/>
  <c r="AC13" i="5"/>
  <c r="Z13" i="5"/>
  <c r="Y13" i="5"/>
  <c r="X13" i="5"/>
  <c r="W13" i="5"/>
  <c r="V13" i="5"/>
  <c r="U13" i="5"/>
  <c r="T13" i="5"/>
  <c r="S13" i="5"/>
  <c r="R13" i="5"/>
  <c r="Q13" i="5"/>
  <c r="P13" i="5"/>
  <c r="O13" i="5"/>
  <c r="N13" i="5"/>
  <c r="H13" i="5"/>
  <c r="G13" i="5"/>
  <c r="F13" i="5"/>
  <c r="E13" i="5"/>
  <c r="D13" i="5"/>
  <c r="AE12" i="5"/>
  <c r="AD12" i="5"/>
  <c r="AC12" i="5"/>
  <c r="Z12" i="5"/>
  <c r="Y12" i="5"/>
  <c r="X12" i="5"/>
  <c r="W12" i="5"/>
  <c r="V12" i="5"/>
  <c r="U12" i="5"/>
  <c r="T12" i="5"/>
  <c r="S12" i="5"/>
  <c r="R12" i="5"/>
  <c r="Q12" i="5"/>
  <c r="P12" i="5"/>
  <c r="O12" i="5"/>
  <c r="N12" i="5"/>
  <c r="H12" i="5"/>
  <c r="G12" i="5"/>
  <c r="F12" i="5"/>
  <c r="E12" i="5"/>
  <c r="D12" i="5"/>
  <c r="AE11" i="5"/>
  <c r="AD11" i="5"/>
  <c r="AC11" i="5"/>
  <c r="Z11" i="5"/>
  <c r="Y11" i="5"/>
  <c r="X11" i="5"/>
  <c r="W11" i="5"/>
  <c r="V11" i="5"/>
  <c r="U11" i="5"/>
  <c r="T11" i="5"/>
  <c r="S11" i="5"/>
  <c r="R11" i="5"/>
  <c r="Q11" i="5"/>
  <c r="P11" i="5"/>
  <c r="O11" i="5"/>
  <c r="N11" i="5"/>
  <c r="H11" i="5"/>
  <c r="G11" i="5"/>
  <c r="F11" i="5"/>
  <c r="E11" i="5"/>
  <c r="D11" i="5"/>
  <c r="AE10" i="5"/>
  <c r="AD10" i="5"/>
  <c r="AC10" i="5"/>
  <c r="Z10" i="5"/>
  <c r="Y10" i="5"/>
  <c r="X10" i="5"/>
  <c r="W10" i="5"/>
  <c r="V10" i="5"/>
  <c r="U10" i="5"/>
  <c r="T10" i="5"/>
  <c r="S10" i="5"/>
  <c r="R10" i="5"/>
  <c r="Q10" i="5"/>
  <c r="P10" i="5"/>
  <c r="O10" i="5"/>
  <c r="N10" i="5"/>
  <c r="H10" i="5"/>
  <c r="G10" i="5"/>
  <c r="F10" i="5"/>
  <c r="E10" i="5"/>
  <c r="D10" i="5"/>
  <c r="AE9" i="5"/>
  <c r="AD9" i="5"/>
  <c r="AC9" i="5"/>
  <c r="Z9" i="5"/>
  <c r="Y9" i="5"/>
  <c r="X9" i="5"/>
  <c r="W9" i="5"/>
  <c r="V9" i="5"/>
  <c r="U9" i="5"/>
  <c r="T9" i="5"/>
  <c r="S9" i="5"/>
  <c r="R9" i="5"/>
  <c r="Q9" i="5"/>
  <c r="P9" i="5"/>
  <c r="O9" i="5"/>
  <c r="N9" i="5"/>
  <c r="H9" i="5"/>
  <c r="G9" i="5"/>
  <c r="F9" i="5"/>
  <c r="E9" i="5"/>
  <c r="D9" i="5"/>
  <c r="AE8" i="5"/>
  <c r="AD8" i="5"/>
  <c r="AC8" i="5"/>
  <c r="Z8" i="5"/>
  <c r="Z67" i="5" s="1"/>
  <c r="C20" i="6" s="1"/>
  <c r="Y8" i="5"/>
  <c r="Y67" i="5" s="1"/>
  <c r="C19" i="6" s="1"/>
  <c r="X8" i="5"/>
  <c r="W8" i="5"/>
  <c r="V8" i="5"/>
  <c r="U8" i="5"/>
  <c r="T8" i="5"/>
  <c r="S8" i="5"/>
  <c r="R8" i="5"/>
  <c r="Q8" i="5"/>
  <c r="P8" i="5"/>
  <c r="O8" i="5"/>
  <c r="N8" i="5"/>
  <c r="H8" i="5"/>
  <c r="G8" i="5"/>
  <c r="F8" i="5"/>
  <c r="E8" i="5"/>
  <c r="D8" i="5"/>
  <c r="AE7" i="5"/>
  <c r="AE67" i="5" s="1"/>
  <c r="C28" i="6" s="1"/>
  <c r="AD7" i="5"/>
  <c r="AD67" i="5" s="1"/>
  <c r="C27" i="6" s="1"/>
  <c r="AC7" i="5"/>
  <c r="Z7" i="5"/>
  <c r="Y7" i="5"/>
  <c r="X7" i="5"/>
  <c r="X67" i="5" s="1"/>
  <c r="C18" i="6" s="1"/>
  <c r="W7" i="5"/>
  <c r="V7" i="5"/>
  <c r="V67" i="5" s="1"/>
  <c r="C13" i="6" s="1"/>
  <c r="U7" i="5"/>
  <c r="U67" i="5" s="1"/>
  <c r="C12" i="6" s="1"/>
  <c r="T7" i="5"/>
  <c r="T67" i="5" s="1"/>
  <c r="C10" i="6" s="1"/>
  <c r="S7" i="5"/>
  <c r="S67" i="5" s="1"/>
  <c r="C11" i="6" s="1"/>
  <c r="R7" i="5"/>
  <c r="R67" i="5" s="1"/>
  <c r="C9" i="6" s="1"/>
  <c r="C14" i="6" s="1"/>
  <c r="Q7" i="5"/>
  <c r="Q67" i="5" s="1"/>
  <c r="P7" i="5"/>
  <c r="P67" i="5" s="1"/>
  <c r="C26" i="6" s="1"/>
  <c r="O7" i="5"/>
  <c r="O67" i="5" s="1"/>
  <c r="C25" i="6" s="1"/>
  <c r="N7" i="5"/>
  <c r="N67" i="5" s="1"/>
  <c r="C24" i="6" s="1"/>
  <c r="H7" i="5"/>
  <c r="G7" i="5"/>
  <c r="F7" i="5"/>
  <c r="E7" i="5"/>
  <c r="D7" i="5"/>
  <c r="A5" i="5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A5" i="4"/>
</calcChain>
</file>

<file path=xl/sharedStrings.xml><?xml version="1.0" encoding="utf-8"?>
<sst xmlns="http://schemas.openxmlformats.org/spreadsheetml/2006/main" count="235" uniqueCount="125">
  <si>
    <t>CalcGuru</t>
  </si>
  <si>
    <t>Payroll Register - PF / ESI / Professional Tax</t>
  </si>
  <si>
    <t>Monthly salary register with statutory deductions. PT engine is state-wise and fully editable.</t>
  </si>
  <si>
    <t>Establishment &amp; payroll month</t>
  </si>
  <si>
    <t>Establishment Name</t>
  </si>
  <si>
    <t>PF Code / LIN</t>
  </si>
  <si>
    <t>ESIC Code</t>
  </si>
  <si>
    <t>Payroll Month</t>
  </si>
  <si>
    <t>Apr-2026</t>
  </si>
  <si>
    <t>Statutory rate configuration (edit if rules change)</t>
  </si>
  <si>
    <t>PF on Rs 15,000 ceiling? (Y/N)</t>
  </si>
  <si>
    <t>Y</t>
  </si>
  <si>
    <t>PF contribution rate</t>
  </si>
  <si>
    <t>EPS rate (of ceiling wage)</t>
  </si>
  <si>
    <t>EDLI rate (of ceiling wage)</t>
  </si>
  <si>
    <t>EPF admin charge rate</t>
  </si>
  <si>
    <t>PF wage ceiling (Rs)</t>
  </si>
  <si>
    <t>ESI employee rate</t>
  </si>
  <si>
    <t>ESI employer rate</t>
  </si>
  <si>
    <t>ESI wage limit (Rs/month)</t>
  </si>
  <si>
    <t>Standard days in month (proration default)</t>
  </si>
  <si>
    <t>How it works</t>
  </si>
  <si>
    <t>1. Fill the Employee Master once (PT state, gender, UAN, ESIC IP).</t>
  </si>
  <si>
    <t>2. In the Salary Register, enter Basic+DA, HRA and other allowances per employee for the Payroll Month.</t>
  </si>
  <si>
    <t>3. PF, EPS, EDLI, admin, ESI and PT compute automatically. PT is looked up from the editable 'PT Slabs' sheet by state, gender and the payroll month (Feb top-ups handled).</t>
  </si>
  <si>
    <t>4. Enter TDS (from your tax computation) and any other deductions; Net Pay and employer cost roll up.</t>
  </si>
  <si>
    <t>5. 'Statutory Summary' gives the ECR-style totals for PF, ESI, PT and TDS challans.</t>
  </si>
  <si>
    <t>6. PT for states not in the 'PT Slabs' sheet returns 0 (Delhi, Haryana, UP, Rajasthan, Uttarakhand, HP, J&amp;K levy no PT). Add or edit any state's slabs freely.</t>
  </si>
  <si>
    <t>Prepared by CA Tirumalesh Malla  |  calcguru.in  |  Payroll Register (PF / ESI / PT) - FY 2026-27</t>
  </si>
  <si>
    <t>Professional Tax Slabs (editable engine)</t>
  </si>
  <si>
    <t>Monthly-gross slabs by state &amp; gender. The Salary Register looks up PT from here. Edit / add states freely.</t>
  </si>
  <si>
    <t>State-wise monthly PT (Reg = normal month, Feb = February amount)</t>
  </si>
  <si>
    <t>State</t>
  </si>
  <si>
    <t>Gender (M/F/Any)</t>
  </si>
  <si>
    <t>Monthly Gross From (Rs)</t>
  </si>
  <si>
    <t>Monthly Gross Up To (Rs)</t>
  </si>
  <si>
    <t>PT - Regular month</t>
  </si>
  <si>
    <t>PT - February</t>
  </si>
  <si>
    <t>Maharashtra</t>
  </si>
  <si>
    <t>M</t>
  </si>
  <si>
    <t>F</t>
  </si>
  <si>
    <t>Karnataka</t>
  </si>
  <si>
    <t>Any</t>
  </si>
  <si>
    <t>West Bengal</t>
  </si>
  <si>
    <t>Telangana</t>
  </si>
  <si>
    <t>Andhra Pradesh</t>
  </si>
  <si>
    <t>Gujarat</t>
  </si>
  <si>
    <t>Madhya Pradesh</t>
  </si>
  <si>
    <t>Assam</t>
  </si>
  <si>
    <t>Bihar</t>
  </si>
  <si>
    <t>Jharkhand</t>
  </si>
  <si>
    <t>Kerala</t>
  </si>
  <si>
    <t>Tamil Nadu</t>
  </si>
  <si>
    <t>Punjab</t>
  </si>
  <si>
    <t>Notes: Kerala &amp; Tamil Nadu are half-yearly states - figures here are monthly equivalents; verify against the half-yearly liability. Bihar/Jharkhand/MP are annual-income states converted to monthly slabs. Maharashtra/Karnataka/MP apply a February top-up (PT-February column). States not listed (Delhi, Haryana, UP, Rajasthan, Uttarakhand, HP, J&amp;K) levy no PT.</t>
  </si>
  <si>
    <t>Employee Master</t>
  </si>
  <si>
    <t>Fill once. Names feed the Salary Register; PT State &amp; Gender drive the PT lookup.</t>
  </si>
  <si>
    <t>Employee directory</t>
  </si>
  <si>
    <t>S.No</t>
  </si>
  <si>
    <t>Emp Code</t>
  </si>
  <si>
    <t>Employee Name</t>
  </si>
  <si>
    <t>PAN</t>
  </si>
  <si>
    <t>UAN</t>
  </si>
  <si>
    <t>ESIC IP No</t>
  </si>
  <si>
    <t>PT State</t>
  </si>
  <si>
    <t>Gender (M/F)</t>
  </si>
  <si>
    <t>Date of Joining</t>
  </si>
  <si>
    <t>Attendance / LOP</t>
  </si>
  <si>
    <t>Total days and LOP (loss-of-pay) days per employee. Wired into the Salary Register for auto proration.</t>
  </si>
  <si>
    <t>Total Days in Month</t>
  </si>
  <si>
    <t>LOP Days</t>
  </si>
  <si>
    <t>Paid Days</t>
  </si>
  <si>
    <t>If an employee is not listed here, the Salary Register assumes full attendance (Standard days, no LOP).</t>
  </si>
  <si>
    <t>Salary Register (monthly)</t>
  </si>
  <si>
    <t>Editable allowance names. LOP auto from Attendance. PF/ESI/PT on earned wages.</t>
  </si>
  <si>
    <t>Gen</t>
  </si>
  <si>
    <t>Total Days</t>
  </si>
  <si>
    <t>Basic + DA</t>
  </si>
  <si>
    <t>Allowance 1</t>
  </si>
  <si>
    <t>Allowance 2</t>
  </si>
  <si>
    <t>Allowance 3</t>
  </si>
  <si>
    <t>Other Allowances</t>
  </si>
  <si>
    <t>Full Gross</t>
  </si>
  <si>
    <t>LOP Deduction</t>
  </si>
  <si>
    <t>Gross Earned</t>
  </si>
  <si>
    <t>PF Wage</t>
  </si>
  <si>
    <t>Employee PF</t>
  </si>
  <si>
    <t>Employer EPS</t>
  </si>
  <si>
    <t>Employer EPF</t>
  </si>
  <si>
    <t>EDLI</t>
  </si>
  <si>
    <t>PF Admin</t>
  </si>
  <si>
    <t>ESI Applic</t>
  </si>
  <si>
    <t>Employee ESI</t>
  </si>
  <si>
    <t>Employer ESI</t>
  </si>
  <si>
    <t>Prof Tax</t>
  </si>
  <si>
    <t>TDS</t>
  </si>
  <si>
    <t>Other Ded</t>
  </si>
  <si>
    <t>Total Ded</t>
  </si>
  <si>
    <t>Net Pay</t>
  </si>
  <si>
    <t>Employer Cost</t>
  </si>
  <si>
    <t>TOTAL</t>
  </si>
  <si>
    <t>Statutory Summary</t>
  </si>
  <si>
    <t>Challan-ready totals for PF (ECR), ESI, PT and TDS.</t>
  </si>
  <si>
    <t>Provident Fund (EPFO ECR)</t>
  </si>
  <si>
    <t>Component</t>
  </si>
  <si>
    <t>Account</t>
  </si>
  <si>
    <t>Amount</t>
  </si>
  <si>
    <t>Employee PF (EE share)</t>
  </si>
  <si>
    <t>A/c 1</t>
  </si>
  <si>
    <t>Employer EPF (ER share)</t>
  </si>
  <si>
    <t>Pension - EPS</t>
  </si>
  <si>
    <t>A/c 10</t>
  </si>
  <si>
    <t>A/c 21</t>
  </si>
  <si>
    <t>PF Admin (min Rs 75)</t>
  </si>
  <si>
    <t>A/c 2</t>
  </si>
  <si>
    <t>Total PF challan</t>
  </si>
  <si>
    <t>ESI / PT / TDS</t>
  </si>
  <si>
    <t>Professional Tax</t>
  </si>
  <si>
    <t>TDS on salary (Sec 192)</t>
  </si>
  <si>
    <t>Payroll totals</t>
  </si>
  <si>
    <t>Total Full Gross</t>
  </si>
  <si>
    <t>Total LOP</t>
  </si>
  <si>
    <t>Total Gross Earned</t>
  </si>
  <si>
    <t>Total Net Pay</t>
  </si>
  <si>
    <t>Total Employer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</si>
</sst>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5" formatCode="#,##0;\(#,##0\);\-"/>
  </numFmts>
  <fonts count="15" x14ac:knownFonts="1">
    <font>
      <sz val="11"/>
      <color theme="1"/>
      <name val="Calibri"/>
      <family val="2"/>
      <charset val="1"/>
    </font>
    <font>
      <b/>
      <sz val="18"/>
      <color rgb="FFFFFFFF"/>
      <name val="Calibri"/>
      <charset val="1"/>
    </font>
    <font>
      <b/>
      <sz val="13"/>
      <color rgb="FFFFFFFF"/>
      <name val="Calibri"/>
      <charset val="1"/>
    </font>
    <font>
      <i/>
      <sz val="9"/>
      <color rgb="FFFFFFFF"/>
      <name val="Calibri"/>
      <charset val="1"/>
    </font>
    <font>
      <b/>
      <sz val="11"/>
      <color rgb="FF1E3A8A"/>
      <name val="Calibri"/>
      <charset val="1"/>
    </font>
    <font>
      <b/>
      <sz val="10"/>
      <color rgb="FF1E3A8A"/>
      <name val="Calibri"/>
      <charset val="1"/>
    </font>
    <font>
      <sz val="9"/>
      <name val="Calibri"/>
      <charset val="1"/>
    </font>
    <font>
      <sz val="10"/>
      <color rgb="FF1E3A8A"/>
      <name val="Calibri"/>
      <charset val="1"/>
    </font>
    <font>
      <sz val="9"/>
      <color rgb="FF3B4754"/>
      <name val="Calibri"/>
      <charset val="1"/>
    </font>
    <font>
      <i/>
      <sz val="8"/>
      <color rgb="FF64748B"/>
      <name val="Calibri"/>
      <charset val="1"/>
    </font>
    <font>
      <b/>
      <sz val="8"/>
      <color rgb="FFFFFFFF"/>
      <name val="Calibri"/>
      <charset val="1"/>
    </font>
    <font>
      <sz val="9"/>
      <color rgb="FF64748B"/>
      <name val="Calibri"/>
      <charset val="1"/>
    </font>
    <font>
      <sz val="8"/>
      <color rgb="FF64748B"/>
      <name val="Calibri"/>
      <charset val="1"/>
    </font>
    <font>
      <sz val="8"/>
      <name val="Calibri"/>
      <charset val="1"/>
    </font>
    <font>
      <b/>
      <sz val="8"/>
      <color rgb="FF1E3A8A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FFFF"/>
      </patternFill>
    </fill>
    <fill>
      <patternFill patternType="solid">
        <fgColor rgb="FF7C2D12"/>
        <bgColor rgb="FF993366"/>
      </patternFill>
    </fill>
    <fill>
      <patternFill patternType="solid">
        <fgColor rgb="FFDCFCE7"/>
        <bgColor rgb="FFCCFFFF"/>
      </patternFill>
    </fill>
  </fills>
  <borders count="4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  <border>
      <left/>
      <right/>
      <top style="thin">
        <color rgb="FFC9D4E5"/>
      </top>
      <bottom style="thin">
        <color rgb="FFC9D4E5"/>
      </bottom>
      <diagonal/>
    </border>
    <border>
      <left/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/>
    <xf numFmtId="0" fontId="5" fillId="0" borderId="0" xfId="0" applyFont="1" applyAlignment="1">
      <alignment indent="1"/>
    </xf>
    <xf numFmtId="0" fontId="6" fillId="5" borderId="1" xfId="0" applyFont="1" applyFill="1" applyBorder="1" applyProtection="1">
      <protection locked="0"/>
    </xf>
    <xf numFmtId="0" fontId="7" fillId="0" borderId="0" xfId="0" applyFont="1" applyAlignment="1">
      <alignment indent="1"/>
    </xf>
    <xf numFmtId="10" fontId="6" fillId="5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Protection="1">
      <protection locked="0"/>
    </xf>
    <xf numFmtId="0" fontId="11" fillId="0" borderId="0" xfId="0" applyFont="1" applyAlignment="1">
      <alignment horizontal="center"/>
    </xf>
    <xf numFmtId="164" fontId="6" fillId="5" borderId="1" xfId="0" applyNumberFormat="1" applyFont="1" applyFill="1" applyBorder="1" applyProtection="1">
      <protection locked="0"/>
    </xf>
    <xf numFmtId="0" fontId="6" fillId="0" borderId="1" xfId="0" applyFont="1" applyBorder="1"/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/>
    </xf>
    <xf numFmtId="0" fontId="13" fillId="0" borderId="1" xfId="0" applyFont="1" applyBorder="1"/>
    <xf numFmtId="1" fontId="13" fillId="0" borderId="1" xfId="0" applyNumberFormat="1" applyFont="1" applyBorder="1"/>
    <xf numFmtId="165" fontId="6" fillId="5" borderId="1" xfId="0" applyNumberFormat="1" applyFont="1" applyFill="1" applyBorder="1" applyProtection="1">
      <protection locked="0"/>
    </xf>
    <xf numFmtId="165" fontId="6" fillId="0" borderId="1" xfId="0" applyNumberFormat="1" applyFont="1" applyBorder="1"/>
    <xf numFmtId="165" fontId="14" fillId="7" borderId="1" xfId="0" applyNumberFormat="1" applyFont="1" applyFill="1" applyBorder="1"/>
    <xf numFmtId="0" fontId="11" fillId="0" borderId="1" xfId="0" applyFont="1" applyBorder="1"/>
    <xf numFmtId="165" fontId="0" fillId="0" borderId="1" xfId="0" applyNumberFormat="1" applyBorder="1"/>
    <xf numFmtId="165" fontId="4" fillId="7" borderId="1" xfId="0" applyNumberFormat="1" applyFont="1" applyFill="1" applyBorder="1"/>
    <xf numFmtId="0" fontId="1" fillId="2" borderId="0" xfId="0" applyFont="1" applyFill="1" applyAlignment="1">
      <alignment vertical="center" indent="1"/>
    </xf>
    <xf numFmtId="0" fontId="0" fillId="0" borderId="0" xfId="0"/>
    <xf numFmtId="0" fontId="9" fillId="0" borderId="0" xfId="0" applyFont="1" applyAlignment="1">
      <alignment horizontal="left" indent="1"/>
    </xf>
    <xf numFmtId="0" fontId="8" fillId="0" borderId="0" xfId="0" applyFont="1" applyAlignment="1">
      <alignment vertical="top" wrapText="1"/>
    </xf>
    <xf numFmtId="0" fontId="3" fillId="4" borderId="0" xfId="0" applyFont="1" applyFill="1" applyAlignment="1">
      <alignment vertical="center" indent="1"/>
    </xf>
    <xf numFmtId="0" fontId="6" fillId="5" borderId="1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2" fillId="3" borderId="0" xfId="0" applyFont="1" applyFill="1" applyAlignment="1">
      <alignment vertical="center" indent="1"/>
    </xf>
    <xf numFmtId="0" fontId="9" fillId="0" borderId="0" xfId="0" applyFont="1" applyAlignment="1">
      <alignment vertical="top" wrapText="1"/>
    </xf>
    <xf numFmtId="0" fontId="9" fillId="0" borderId="0" xfId="0" applyFont="1"/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7C2D12"/>
      <rgbColor rgb="FF993366"/>
      <rgbColor rgb="FF1E3A8A"/>
      <rgbColor rgb="FF3B475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showGridLines="0" topLeftCell="A2" zoomScaleNormal="100" workbookViewId="0">
      <selection sqref="A1:J1"/>
    </sheetView>
  </sheetViews>
  <sheetFormatPr defaultColWidth="8.6640625" defaultRowHeight="14.25" x14ac:dyDescent="0.45"/>
  <cols>
    <col min="1" max="1" width="34" customWidth="1"/>
    <col min="2" max="6" width="13" customWidth="1"/>
  </cols>
  <sheetData>
    <row r="1" spans="1:10" ht="25.5" customHeight="1" x14ac:dyDescent="0.4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9.5" customHeight="1" x14ac:dyDescent="0.45">
      <c r="A2" s="29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15.75" customHeight="1" x14ac:dyDescent="0.45">
      <c r="A3" s="25" t="s">
        <v>2</v>
      </c>
      <c r="B3" s="22"/>
      <c r="C3" s="22"/>
      <c r="D3" s="22"/>
      <c r="E3" s="22"/>
      <c r="F3" s="22"/>
      <c r="G3" s="22"/>
      <c r="H3" s="22"/>
      <c r="I3" s="22"/>
      <c r="J3" s="22"/>
    </row>
    <row r="5" spans="1:10" ht="15" customHeight="1" x14ac:dyDescent="0.45">
      <c r="A5" s="1" t="s">
        <v>3</v>
      </c>
    </row>
    <row r="6" spans="1:10" ht="15" customHeight="1" x14ac:dyDescent="0.45">
      <c r="A6" s="2" t="s">
        <v>4</v>
      </c>
      <c r="C6" s="26"/>
      <c r="D6" s="27"/>
      <c r="E6" s="28"/>
    </row>
    <row r="7" spans="1:10" ht="15" customHeight="1" x14ac:dyDescent="0.45">
      <c r="A7" s="2" t="s">
        <v>5</v>
      </c>
      <c r="C7" s="26"/>
      <c r="D7" s="27"/>
      <c r="E7" s="28"/>
    </row>
    <row r="8" spans="1:10" ht="15" customHeight="1" x14ac:dyDescent="0.45">
      <c r="A8" s="2" t="s">
        <v>6</v>
      </c>
      <c r="C8" s="26"/>
      <c r="D8" s="27"/>
      <c r="E8" s="28"/>
    </row>
    <row r="9" spans="1:10" ht="15" customHeight="1" x14ac:dyDescent="0.45">
      <c r="A9" s="2" t="s">
        <v>7</v>
      </c>
      <c r="C9" s="26" t="s">
        <v>8</v>
      </c>
      <c r="D9" s="27"/>
      <c r="E9" s="28"/>
    </row>
    <row r="11" spans="1:10" ht="15" customHeight="1" x14ac:dyDescent="0.45">
      <c r="A11" s="1" t="s">
        <v>9</v>
      </c>
    </row>
    <row r="12" spans="1:10" ht="15" customHeight="1" x14ac:dyDescent="0.45">
      <c r="A12" s="4" t="s">
        <v>10</v>
      </c>
      <c r="C12" s="3" t="s">
        <v>11</v>
      </c>
    </row>
    <row r="13" spans="1:10" ht="15" customHeight="1" x14ac:dyDescent="0.45">
      <c r="A13" s="4" t="s">
        <v>12</v>
      </c>
      <c r="C13" s="5">
        <v>0.12</v>
      </c>
    </row>
    <row r="14" spans="1:10" ht="15" customHeight="1" x14ac:dyDescent="0.45">
      <c r="A14" s="4" t="s">
        <v>13</v>
      </c>
      <c r="C14" s="5">
        <v>8.3299999999999999E-2</v>
      </c>
    </row>
    <row r="15" spans="1:10" ht="15" customHeight="1" x14ac:dyDescent="0.45">
      <c r="A15" s="4" t="s">
        <v>14</v>
      </c>
      <c r="C15" s="5">
        <v>5.0000000000000001E-3</v>
      </c>
    </row>
    <row r="16" spans="1:10" ht="15" customHeight="1" x14ac:dyDescent="0.45">
      <c r="A16" s="4" t="s">
        <v>15</v>
      </c>
      <c r="C16" s="5">
        <v>5.0000000000000001E-3</v>
      </c>
    </row>
    <row r="17" spans="1:10" ht="15" customHeight="1" x14ac:dyDescent="0.45">
      <c r="A17" s="4" t="s">
        <v>16</v>
      </c>
      <c r="C17" s="3">
        <v>15000</v>
      </c>
    </row>
    <row r="18" spans="1:10" ht="15" customHeight="1" x14ac:dyDescent="0.45">
      <c r="A18" s="4" t="s">
        <v>17</v>
      </c>
      <c r="C18" s="5">
        <v>7.4999999999999997E-3</v>
      </c>
    </row>
    <row r="19" spans="1:10" ht="15" customHeight="1" x14ac:dyDescent="0.45">
      <c r="A19" s="4" t="s">
        <v>18</v>
      </c>
      <c r="C19" s="5">
        <v>3.2500000000000001E-2</v>
      </c>
    </row>
    <row r="20" spans="1:10" ht="15" customHeight="1" x14ac:dyDescent="0.45">
      <c r="A20" s="4" t="s">
        <v>19</v>
      </c>
      <c r="C20" s="3">
        <v>21000</v>
      </c>
    </row>
    <row r="21" spans="1:10" ht="15" customHeight="1" x14ac:dyDescent="0.45">
      <c r="A21" s="4" t="s">
        <v>20</v>
      </c>
      <c r="C21" s="3">
        <v>30</v>
      </c>
    </row>
    <row r="23" spans="1:10" ht="15" customHeight="1" x14ac:dyDescent="0.45">
      <c r="A23" s="1" t="s">
        <v>21</v>
      </c>
    </row>
    <row r="24" spans="1:10" ht="25.5" customHeight="1" x14ac:dyDescent="0.45">
      <c r="A24" s="24" t="s">
        <v>22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ht="25.5" customHeight="1" x14ac:dyDescent="0.45">
      <c r="A25" s="24" t="s">
        <v>23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ht="25.5" customHeight="1" x14ac:dyDescent="0.45">
      <c r="A26" s="24" t="s">
        <v>24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ht="25.5" customHeight="1" x14ac:dyDescent="0.45">
      <c r="A27" s="24" t="s">
        <v>25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ht="25.5" customHeight="1" x14ac:dyDescent="0.45">
      <c r="A28" s="24" t="s">
        <v>26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ht="25.5" customHeight="1" x14ac:dyDescent="0.45">
      <c r="A29" s="24" t="s">
        <v>27</v>
      </c>
      <c r="B29" s="22"/>
      <c r="C29" s="22"/>
      <c r="D29" s="22"/>
      <c r="E29" s="22"/>
      <c r="F29" s="22"/>
      <c r="G29" s="22"/>
      <c r="H29" s="22"/>
      <c r="I29" s="22"/>
      <c r="J29" s="22"/>
    </row>
    <row r="31" spans="1:10" ht="15" customHeight="1" x14ac:dyDescent="0.45">
      <c r="A31" s="23" t="s">
        <v>28</v>
      </c>
      <c r="B31" s="22"/>
      <c r="C31" s="22"/>
      <c r="D31" s="22"/>
      <c r="E31" s="22"/>
      <c r="F31" s="22"/>
      <c r="G31" s="22"/>
      <c r="H31" s="22"/>
      <c r="I31" s="22"/>
      <c r="J31" s="22"/>
    </row>
  </sheetData>
  <sheetProtection password="BBBC" sheet="1" formatCells="0" formatColumns="0" formatRows="0" insertColumns="0" sort="0" autoFilter="0"/>
  <mergeCells count="14">
    <mergeCell ref="A1:J1"/>
    <mergeCell ref="A31:J31"/>
    <mergeCell ref="A27:J27"/>
    <mergeCell ref="A3:J3"/>
    <mergeCell ref="C8:E8"/>
    <mergeCell ref="C9:E9"/>
    <mergeCell ref="C6:E6"/>
    <mergeCell ref="A29:J29"/>
    <mergeCell ref="A26:J26"/>
    <mergeCell ref="A24:J24"/>
    <mergeCell ref="A2:J2"/>
    <mergeCell ref="C7:E7"/>
    <mergeCell ref="A28:J28"/>
    <mergeCell ref="A25:J25"/>
  </mergeCells>
  <dataValidations count="2">
    <dataValidation type="list" sqref="C9" xr:uid="{00000000-0002-0000-0000-000000000000}">
      <formula1>"Apr-2026,May-2026,Jun-2026,Jul-2026,Aug-2026,Sep-2026,Oct-2026,Nov-2026,Dec-2026,Jan-2027,Feb-2027,Mar-2027"</formula1>
      <formula2>0</formula2>
    </dataValidation>
    <dataValidation type="list" sqref="C12" xr:uid="{00000000-0002-0000-0000-000001000000}">
      <formula1>"Y,N"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5"/>
  <sheetViews>
    <sheetView showGridLines="0" zoomScaleNormal="100" workbookViewId="0">
      <selection sqref="A1:F1"/>
    </sheetView>
  </sheetViews>
  <sheetFormatPr defaultColWidth="8.6640625" defaultRowHeight="14.25" x14ac:dyDescent="0.45"/>
  <cols>
    <col min="1" max="1" width="18" customWidth="1"/>
    <col min="2" max="2" width="16" customWidth="1"/>
    <col min="3" max="4" width="18" customWidth="1"/>
    <col min="5" max="5" width="16" customWidth="1"/>
    <col min="6" max="6" width="14" customWidth="1"/>
  </cols>
  <sheetData>
    <row r="1" spans="1:6" ht="25.5" customHeight="1" x14ac:dyDescent="0.45">
      <c r="A1" s="21" t="s">
        <v>0</v>
      </c>
      <c r="B1" s="22"/>
      <c r="C1" s="22"/>
      <c r="D1" s="22"/>
      <c r="E1" s="22"/>
      <c r="F1" s="22"/>
    </row>
    <row r="2" spans="1:6" ht="19.5" customHeight="1" x14ac:dyDescent="0.45">
      <c r="A2" s="29" t="s">
        <v>29</v>
      </c>
      <c r="B2" s="22"/>
      <c r="C2" s="22"/>
      <c r="D2" s="22"/>
      <c r="E2" s="22"/>
      <c r="F2" s="22"/>
    </row>
    <row r="3" spans="1:6" ht="15.75" customHeight="1" x14ac:dyDescent="0.45">
      <c r="A3" s="25" t="s">
        <v>30</v>
      </c>
      <c r="B3" s="22"/>
      <c r="C3" s="22"/>
      <c r="D3" s="22"/>
      <c r="E3" s="22"/>
      <c r="F3" s="22"/>
    </row>
    <row r="5" spans="1:6" ht="15" customHeight="1" x14ac:dyDescent="0.45">
      <c r="A5" s="1" t="s">
        <v>31</v>
      </c>
    </row>
    <row r="6" spans="1:6" ht="33.75" customHeight="1" x14ac:dyDescent="0.45">
      <c r="A6" s="6" t="s">
        <v>32</v>
      </c>
      <c r="B6" s="6" t="s">
        <v>33</v>
      </c>
      <c r="C6" s="6" t="s">
        <v>34</v>
      </c>
      <c r="D6" s="6" t="s">
        <v>35</v>
      </c>
      <c r="E6" s="6" t="s">
        <v>36</v>
      </c>
      <c r="F6" s="6" t="s">
        <v>37</v>
      </c>
    </row>
    <row r="7" spans="1:6" ht="15" customHeight="1" x14ac:dyDescent="0.45">
      <c r="A7" s="3" t="s">
        <v>38</v>
      </c>
      <c r="B7" s="3" t="s">
        <v>39</v>
      </c>
      <c r="C7" s="7">
        <v>0</v>
      </c>
      <c r="D7" s="7">
        <v>7500</v>
      </c>
      <c r="E7" s="7">
        <v>0</v>
      </c>
      <c r="F7" s="7">
        <v>0</v>
      </c>
    </row>
    <row r="8" spans="1:6" ht="15" customHeight="1" x14ac:dyDescent="0.45">
      <c r="A8" s="3" t="s">
        <v>38</v>
      </c>
      <c r="B8" s="3" t="s">
        <v>39</v>
      </c>
      <c r="C8" s="7">
        <v>7501</v>
      </c>
      <c r="D8" s="7">
        <v>10000</v>
      </c>
      <c r="E8" s="7">
        <v>175</v>
      </c>
      <c r="F8" s="7">
        <v>175</v>
      </c>
    </row>
    <row r="9" spans="1:6" ht="15" customHeight="1" x14ac:dyDescent="0.45">
      <c r="A9" s="3" t="s">
        <v>38</v>
      </c>
      <c r="B9" s="3" t="s">
        <v>39</v>
      </c>
      <c r="C9" s="7">
        <v>10001</v>
      </c>
      <c r="D9" s="7">
        <v>99999999</v>
      </c>
      <c r="E9" s="7">
        <v>200</v>
      </c>
      <c r="F9" s="7">
        <v>300</v>
      </c>
    </row>
    <row r="10" spans="1:6" ht="15" customHeight="1" x14ac:dyDescent="0.45">
      <c r="A10" s="3" t="s">
        <v>38</v>
      </c>
      <c r="B10" s="3" t="s">
        <v>40</v>
      </c>
      <c r="C10" s="7">
        <v>0</v>
      </c>
      <c r="D10" s="7">
        <v>25000</v>
      </c>
      <c r="E10" s="7">
        <v>0</v>
      </c>
      <c r="F10" s="7">
        <v>0</v>
      </c>
    </row>
    <row r="11" spans="1:6" ht="15" customHeight="1" x14ac:dyDescent="0.45">
      <c r="A11" s="3" t="s">
        <v>38</v>
      </c>
      <c r="B11" s="3" t="s">
        <v>40</v>
      </c>
      <c r="C11" s="7">
        <v>25001</v>
      </c>
      <c r="D11" s="7">
        <v>99999999</v>
      </c>
      <c r="E11" s="7">
        <v>200</v>
      </c>
      <c r="F11" s="7">
        <v>300</v>
      </c>
    </row>
    <row r="12" spans="1:6" ht="15" customHeight="1" x14ac:dyDescent="0.45">
      <c r="A12" s="3" t="s">
        <v>41</v>
      </c>
      <c r="B12" s="3" t="s">
        <v>42</v>
      </c>
      <c r="C12" s="7">
        <v>0</v>
      </c>
      <c r="D12" s="7">
        <v>24999</v>
      </c>
      <c r="E12" s="7">
        <v>0</v>
      </c>
      <c r="F12" s="7">
        <v>0</v>
      </c>
    </row>
    <row r="13" spans="1:6" ht="15" customHeight="1" x14ac:dyDescent="0.45">
      <c r="A13" s="3" t="s">
        <v>41</v>
      </c>
      <c r="B13" s="3" t="s">
        <v>42</v>
      </c>
      <c r="C13" s="7">
        <v>25000</v>
      </c>
      <c r="D13" s="7">
        <v>99999999</v>
      </c>
      <c r="E13" s="7">
        <v>200</v>
      </c>
      <c r="F13" s="7">
        <v>300</v>
      </c>
    </row>
    <row r="14" spans="1:6" ht="15" customHeight="1" x14ac:dyDescent="0.45">
      <c r="A14" s="3" t="s">
        <v>43</v>
      </c>
      <c r="B14" s="3" t="s">
        <v>42</v>
      </c>
      <c r="C14" s="7">
        <v>0</v>
      </c>
      <c r="D14" s="7">
        <v>10000</v>
      </c>
      <c r="E14" s="7">
        <v>0</v>
      </c>
      <c r="F14" s="7">
        <v>0</v>
      </c>
    </row>
    <row r="15" spans="1:6" ht="15" customHeight="1" x14ac:dyDescent="0.45">
      <c r="A15" s="3" t="s">
        <v>43</v>
      </c>
      <c r="B15" s="3" t="s">
        <v>42</v>
      </c>
      <c r="C15" s="7">
        <v>10001</v>
      </c>
      <c r="D15" s="7">
        <v>15000</v>
      </c>
      <c r="E15" s="7">
        <v>110</v>
      </c>
      <c r="F15" s="7">
        <v>110</v>
      </c>
    </row>
    <row r="16" spans="1:6" ht="15" customHeight="1" x14ac:dyDescent="0.45">
      <c r="A16" s="3" t="s">
        <v>43</v>
      </c>
      <c r="B16" s="3" t="s">
        <v>42</v>
      </c>
      <c r="C16" s="7">
        <v>15001</v>
      </c>
      <c r="D16" s="7">
        <v>25000</v>
      </c>
      <c r="E16" s="7">
        <v>130</v>
      </c>
      <c r="F16" s="7">
        <v>130</v>
      </c>
    </row>
    <row r="17" spans="1:6" ht="15" customHeight="1" x14ac:dyDescent="0.45">
      <c r="A17" s="3" t="s">
        <v>43</v>
      </c>
      <c r="B17" s="3" t="s">
        <v>42</v>
      </c>
      <c r="C17" s="7">
        <v>25001</v>
      </c>
      <c r="D17" s="7">
        <v>40000</v>
      </c>
      <c r="E17" s="7">
        <v>150</v>
      </c>
      <c r="F17" s="7">
        <v>150</v>
      </c>
    </row>
    <row r="18" spans="1:6" ht="15" customHeight="1" x14ac:dyDescent="0.45">
      <c r="A18" s="3" t="s">
        <v>43</v>
      </c>
      <c r="B18" s="3" t="s">
        <v>42</v>
      </c>
      <c r="C18" s="7">
        <v>40001</v>
      </c>
      <c r="D18" s="7">
        <v>99999999</v>
      </c>
      <c r="E18" s="7">
        <v>200</v>
      </c>
      <c r="F18" s="7">
        <v>200</v>
      </c>
    </row>
    <row r="19" spans="1:6" ht="15" customHeight="1" x14ac:dyDescent="0.45">
      <c r="A19" s="3" t="s">
        <v>44</v>
      </c>
      <c r="B19" s="3" t="s">
        <v>42</v>
      </c>
      <c r="C19" s="7">
        <v>0</v>
      </c>
      <c r="D19" s="7">
        <v>15000</v>
      </c>
      <c r="E19" s="7">
        <v>0</v>
      </c>
      <c r="F19" s="7">
        <v>0</v>
      </c>
    </row>
    <row r="20" spans="1:6" ht="15" customHeight="1" x14ac:dyDescent="0.45">
      <c r="A20" s="3" t="s">
        <v>44</v>
      </c>
      <c r="B20" s="3" t="s">
        <v>42</v>
      </c>
      <c r="C20" s="7">
        <v>15001</v>
      </c>
      <c r="D20" s="7">
        <v>20000</v>
      </c>
      <c r="E20" s="7">
        <v>150</v>
      </c>
      <c r="F20" s="7">
        <v>150</v>
      </c>
    </row>
    <row r="21" spans="1:6" ht="15" customHeight="1" x14ac:dyDescent="0.45">
      <c r="A21" s="3" t="s">
        <v>44</v>
      </c>
      <c r="B21" s="3" t="s">
        <v>42</v>
      </c>
      <c r="C21" s="7">
        <v>20001</v>
      </c>
      <c r="D21" s="7">
        <v>99999999</v>
      </c>
      <c r="E21" s="7">
        <v>200</v>
      </c>
      <c r="F21" s="7">
        <v>200</v>
      </c>
    </row>
    <row r="22" spans="1:6" ht="15" customHeight="1" x14ac:dyDescent="0.45">
      <c r="A22" s="3" t="s">
        <v>45</v>
      </c>
      <c r="B22" s="3" t="s">
        <v>42</v>
      </c>
      <c r="C22" s="7">
        <v>0</v>
      </c>
      <c r="D22" s="7">
        <v>15000</v>
      </c>
      <c r="E22" s="7">
        <v>0</v>
      </c>
      <c r="F22" s="7">
        <v>0</v>
      </c>
    </row>
    <row r="23" spans="1:6" ht="15" customHeight="1" x14ac:dyDescent="0.45">
      <c r="A23" s="3" t="s">
        <v>45</v>
      </c>
      <c r="B23" s="3" t="s">
        <v>42</v>
      </c>
      <c r="C23" s="7">
        <v>15001</v>
      </c>
      <c r="D23" s="7">
        <v>20000</v>
      </c>
      <c r="E23" s="7">
        <v>150</v>
      </c>
      <c r="F23" s="7">
        <v>150</v>
      </c>
    </row>
    <row r="24" spans="1:6" ht="15" customHeight="1" x14ac:dyDescent="0.45">
      <c r="A24" s="3" t="s">
        <v>45</v>
      </c>
      <c r="B24" s="3" t="s">
        <v>42</v>
      </c>
      <c r="C24" s="7">
        <v>20001</v>
      </c>
      <c r="D24" s="7">
        <v>99999999</v>
      </c>
      <c r="E24" s="7">
        <v>200</v>
      </c>
      <c r="F24" s="7">
        <v>200</v>
      </c>
    </row>
    <row r="25" spans="1:6" ht="15" customHeight="1" x14ac:dyDescent="0.45">
      <c r="A25" s="3" t="s">
        <v>46</v>
      </c>
      <c r="B25" s="3" t="s">
        <v>42</v>
      </c>
      <c r="C25" s="7">
        <v>0</v>
      </c>
      <c r="D25" s="7">
        <v>12000</v>
      </c>
      <c r="E25" s="7">
        <v>0</v>
      </c>
      <c r="F25" s="7">
        <v>0</v>
      </c>
    </row>
    <row r="26" spans="1:6" ht="15" customHeight="1" x14ac:dyDescent="0.45">
      <c r="A26" s="3" t="s">
        <v>46</v>
      </c>
      <c r="B26" s="3" t="s">
        <v>42</v>
      </c>
      <c r="C26" s="7">
        <v>12001</v>
      </c>
      <c r="D26" s="7">
        <v>99999999</v>
      </c>
      <c r="E26" s="7">
        <v>200</v>
      </c>
      <c r="F26" s="7">
        <v>200</v>
      </c>
    </row>
    <row r="27" spans="1:6" ht="15" customHeight="1" x14ac:dyDescent="0.45">
      <c r="A27" s="3" t="s">
        <v>47</v>
      </c>
      <c r="B27" s="3" t="s">
        <v>42</v>
      </c>
      <c r="C27" s="7">
        <v>0</v>
      </c>
      <c r="D27" s="7">
        <v>18750</v>
      </c>
      <c r="E27" s="7">
        <v>0</v>
      </c>
      <c r="F27" s="7">
        <v>0</v>
      </c>
    </row>
    <row r="28" spans="1:6" ht="15" customHeight="1" x14ac:dyDescent="0.45">
      <c r="A28" s="3" t="s">
        <v>47</v>
      </c>
      <c r="B28" s="3" t="s">
        <v>42</v>
      </c>
      <c r="C28" s="7">
        <v>18751</v>
      </c>
      <c r="D28" s="7">
        <v>25000</v>
      </c>
      <c r="E28" s="7">
        <v>125</v>
      </c>
      <c r="F28" s="7">
        <v>125</v>
      </c>
    </row>
    <row r="29" spans="1:6" ht="15" customHeight="1" x14ac:dyDescent="0.45">
      <c r="A29" s="3" t="s">
        <v>47</v>
      </c>
      <c r="B29" s="3" t="s">
        <v>42</v>
      </c>
      <c r="C29" s="7">
        <v>25001</v>
      </c>
      <c r="D29" s="7">
        <v>99999999</v>
      </c>
      <c r="E29" s="7">
        <v>208</v>
      </c>
      <c r="F29" s="7">
        <v>212</v>
      </c>
    </row>
    <row r="30" spans="1:6" ht="15" customHeight="1" x14ac:dyDescent="0.45">
      <c r="A30" s="3" t="s">
        <v>48</v>
      </c>
      <c r="B30" s="3" t="s">
        <v>42</v>
      </c>
      <c r="C30" s="7">
        <v>0</v>
      </c>
      <c r="D30" s="7">
        <v>10000</v>
      </c>
      <c r="E30" s="7">
        <v>0</v>
      </c>
      <c r="F30" s="7">
        <v>0</v>
      </c>
    </row>
    <row r="31" spans="1:6" ht="15" customHeight="1" x14ac:dyDescent="0.45">
      <c r="A31" s="3" t="s">
        <v>48</v>
      </c>
      <c r="B31" s="3" t="s">
        <v>42</v>
      </c>
      <c r="C31" s="7">
        <v>10001</v>
      </c>
      <c r="D31" s="7">
        <v>15000</v>
      </c>
      <c r="E31" s="7">
        <v>150</v>
      </c>
      <c r="F31" s="7">
        <v>150</v>
      </c>
    </row>
    <row r="32" spans="1:6" ht="15" customHeight="1" x14ac:dyDescent="0.45">
      <c r="A32" s="3" t="s">
        <v>48</v>
      </c>
      <c r="B32" s="3" t="s">
        <v>42</v>
      </c>
      <c r="C32" s="7">
        <v>15001</v>
      </c>
      <c r="D32" s="7">
        <v>25000</v>
      </c>
      <c r="E32" s="7">
        <v>180</v>
      </c>
      <c r="F32" s="7">
        <v>180</v>
      </c>
    </row>
    <row r="33" spans="1:6" ht="15" customHeight="1" x14ac:dyDescent="0.45">
      <c r="A33" s="3" t="s">
        <v>48</v>
      </c>
      <c r="B33" s="3" t="s">
        <v>42</v>
      </c>
      <c r="C33" s="7">
        <v>25001</v>
      </c>
      <c r="D33" s="7">
        <v>99999999</v>
      </c>
      <c r="E33" s="7">
        <v>208</v>
      </c>
      <c r="F33" s="7">
        <v>208</v>
      </c>
    </row>
    <row r="34" spans="1:6" ht="15" customHeight="1" x14ac:dyDescent="0.45">
      <c r="A34" s="3" t="s">
        <v>49</v>
      </c>
      <c r="B34" s="3" t="s">
        <v>42</v>
      </c>
      <c r="C34" s="7">
        <v>0</v>
      </c>
      <c r="D34" s="7">
        <v>25000</v>
      </c>
      <c r="E34" s="7">
        <v>0</v>
      </c>
      <c r="F34" s="7">
        <v>0</v>
      </c>
    </row>
    <row r="35" spans="1:6" ht="15" customHeight="1" x14ac:dyDescent="0.45">
      <c r="A35" s="3" t="s">
        <v>49</v>
      </c>
      <c r="B35" s="3" t="s">
        <v>42</v>
      </c>
      <c r="C35" s="7">
        <v>25001</v>
      </c>
      <c r="D35" s="7">
        <v>41667</v>
      </c>
      <c r="E35" s="7">
        <v>83</v>
      </c>
      <c r="F35" s="7">
        <v>83</v>
      </c>
    </row>
    <row r="36" spans="1:6" ht="15" customHeight="1" x14ac:dyDescent="0.45">
      <c r="A36" s="3" t="s">
        <v>49</v>
      </c>
      <c r="B36" s="3" t="s">
        <v>42</v>
      </c>
      <c r="C36" s="7">
        <v>41668</v>
      </c>
      <c r="D36" s="7">
        <v>83333</v>
      </c>
      <c r="E36" s="7">
        <v>167</v>
      </c>
      <c r="F36" s="7">
        <v>167</v>
      </c>
    </row>
    <row r="37" spans="1:6" ht="15" customHeight="1" x14ac:dyDescent="0.45">
      <c r="A37" s="3" t="s">
        <v>49</v>
      </c>
      <c r="B37" s="3" t="s">
        <v>42</v>
      </c>
      <c r="C37" s="7">
        <v>83334</v>
      </c>
      <c r="D37" s="7">
        <v>99999999</v>
      </c>
      <c r="E37" s="7">
        <v>208</v>
      </c>
      <c r="F37" s="7">
        <v>208</v>
      </c>
    </row>
    <row r="38" spans="1:6" ht="15" customHeight="1" x14ac:dyDescent="0.45">
      <c r="A38" s="3" t="s">
        <v>50</v>
      </c>
      <c r="B38" s="3" t="s">
        <v>42</v>
      </c>
      <c r="C38" s="7">
        <v>0</v>
      </c>
      <c r="D38" s="7">
        <v>25000</v>
      </c>
      <c r="E38" s="7">
        <v>0</v>
      </c>
      <c r="F38" s="7">
        <v>0</v>
      </c>
    </row>
    <row r="39" spans="1:6" ht="15" customHeight="1" x14ac:dyDescent="0.45">
      <c r="A39" s="3" t="s">
        <v>50</v>
      </c>
      <c r="B39" s="3" t="s">
        <v>42</v>
      </c>
      <c r="C39" s="7">
        <v>25001</v>
      </c>
      <c r="D39" s="7">
        <v>41667</v>
      </c>
      <c r="E39" s="7">
        <v>100</v>
      </c>
      <c r="F39" s="7">
        <v>100</v>
      </c>
    </row>
    <row r="40" spans="1:6" ht="15" customHeight="1" x14ac:dyDescent="0.45">
      <c r="A40" s="3" t="s">
        <v>50</v>
      </c>
      <c r="B40" s="3" t="s">
        <v>42</v>
      </c>
      <c r="C40" s="7">
        <v>41668</v>
      </c>
      <c r="D40" s="7">
        <v>66667</v>
      </c>
      <c r="E40" s="7">
        <v>150</v>
      </c>
      <c r="F40" s="7">
        <v>150</v>
      </c>
    </row>
    <row r="41" spans="1:6" ht="15" customHeight="1" x14ac:dyDescent="0.45">
      <c r="A41" s="3" t="s">
        <v>50</v>
      </c>
      <c r="B41" s="3" t="s">
        <v>42</v>
      </c>
      <c r="C41" s="7">
        <v>66668</v>
      </c>
      <c r="D41" s="7">
        <v>83333</v>
      </c>
      <c r="E41" s="7">
        <v>175</v>
      </c>
      <c r="F41" s="7">
        <v>175</v>
      </c>
    </row>
    <row r="42" spans="1:6" ht="15" customHeight="1" x14ac:dyDescent="0.45">
      <c r="A42" s="3" t="s">
        <v>50</v>
      </c>
      <c r="B42" s="3" t="s">
        <v>42</v>
      </c>
      <c r="C42" s="7">
        <v>83334</v>
      </c>
      <c r="D42" s="7">
        <v>99999999</v>
      </c>
      <c r="E42" s="7">
        <v>208</v>
      </c>
      <c r="F42" s="7">
        <v>208</v>
      </c>
    </row>
    <row r="43" spans="1:6" ht="15" customHeight="1" x14ac:dyDescent="0.45">
      <c r="A43" s="3" t="s">
        <v>51</v>
      </c>
      <c r="B43" s="3" t="s">
        <v>42</v>
      </c>
      <c r="C43" s="7">
        <v>0</v>
      </c>
      <c r="D43" s="7">
        <v>2000</v>
      </c>
      <c r="E43" s="7">
        <v>0</v>
      </c>
      <c r="F43" s="7">
        <v>0</v>
      </c>
    </row>
    <row r="44" spans="1:6" ht="15" customHeight="1" x14ac:dyDescent="0.45">
      <c r="A44" s="3" t="s">
        <v>51</v>
      </c>
      <c r="B44" s="3" t="s">
        <v>42</v>
      </c>
      <c r="C44" s="7">
        <v>2001</v>
      </c>
      <c r="D44" s="7">
        <v>3000</v>
      </c>
      <c r="E44" s="7">
        <v>53</v>
      </c>
      <c r="F44" s="7">
        <v>53</v>
      </c>
    </row>
    <row r="45" spans="1:6" ht="15" customHeight="1" x14ac:dyDescent="0.45">
      <c r="A45" s="3" t="s">
        <v>51</v>
      </c>
      <c r="B45" s="3" t="s">
        <v>42</v>
      </c>
      <c r="C45" s="7">
        <v>3001</v>
      </c>
      <c r="D45" s="7">
        <v>5000</v>
      </c>
      <c r="E45" s="7">
        <v>75</v>
      </c>
      <c r="F45" s="7">
        <v>75</v>
      </c>
    </row>
    <row r="46" spans="1:6" ht="15" customHeight="1" x14ac:dyDescent="0.45">
      <c r="A46" s="3" t="s">
        <v>51</v>
      </c>
      <c r="B46" s="3" t="s">
        <v>42</v>
      </c>
      <c r="C46" s="7">
        <v>5001</v>
      </c>
      <c r="D46" s="7">
        <v>7500</v>
      </c>
      <c r="E46" s="7">
        <v>100</v>
      </c>
      <c r="F46" s="7">
        <v>100</v>
      </c>
    </row>
    <row r="47" spans="1:6" ht="15" customHeight="1" x14ac:dyDescent="0.45">
      <c r="A47" s="3" t="s">
        <v>51</v>
      </c>
      <c r="B47" s="3" t="s">
        <v>42</v>
      </c>
      <c r="C47" s="7">
        <v>7501</v>
      </c>
      <c r="D47" s="7">
        <v>16666</v>
      </c>
      <c r="E47" s="7">
        <v>125</v>
      </c>
      <c r="F47" s="7">
        <v>125</v>
      </c>
    </row>
    <row r="48" spans="1:6" ht="15" customHeight="1" x14ac:dyDescent="0.45">
      <c r="A48" s="3" t="s">
        <v>51</v>
      </c>
      <c r="B48" s="3" t="s">
        <v>42</v>
      </c>
      <c r="C48" s="7">
        <v>16667</v>
      </c>
      <c r="D48" s="7">
        <v>20833</v>
      </c>
      <c r="E48" s="7">
        <v>167</v>
      </c>
      <c r="F48" s="7">
        <v>167</v>
      </c>
    </row>
    <row r="49" spans="1:6" ht="15" customHeight="1" x14ac:dyDescent="0.45">
      <c r="A49" s="3" t="s">
        <v>51</v>
      </c>
      <c r="B49" s="3" t="s">
        <v>42</v>
      </c>
      <c r="C49" s="7">
        <v>20834</v>
      </c>
      <c r="D49" s="7">
        <v>99999999</v>
      </c>
      <c r="E49" s="7">
        <v>208</v>
      </c>
      <c r="F49" s="7">
        <v>208</v>
      </c>
    </row>
    <row r="50" spans="1:6" ht="15" customHeight="1" x14ac:dyDescent="0.45">
      <c r="A50" s="3" t="s">
        <v>52</v>
      </c>
      <c r="B50" s="3" t="s">
        <v>42</v>
      </c>
      <c r="C50" s="7">
        <v>0</v>
      </c>
      <c r="D50" s="7">
        <v>3500</v>
      </c>
      <c r="E50" s="7">
        <v>0</v>
      </c>
      <c r="F50" s="7">
        <v>0</v>
      </c>
    </row>
    <row r="51" spans="1:6" ht="15" customHeight="1" x14ac:dyDescent="0.45">
      <c r="A51" s="3" t="s">
        <v>52</v>
      </c>
      <c r="B51" s="3" t="s">
        <v>42</v>
      </c>
      <c r="C51" s="7">
        <v>3501</v>
      </c>
      <c r="D51" s="7">
        <v>5000</v>
      </c>
      <c r="E51" s="7">
        <v>30</v>
      </c>
      <c r="F51" s="7">
        <v>30</v>
      </c>
    </row>
    <row r="52" spans="1:6" ht="15" customHeight="1" x14ac:dyDescent="0.45">
      <c r="A52" s="3" t="s">
        <v>52</v>
      </c>
      <c r="B52" s="3" t="s">
        <v>42</v>
      </c>
      <c r="C52" s="7">
        <v>5001</v>
      </c>
      <c r="D52" s="7">
        <v>7500</v>
      </c>
      <c r="E52" s="7">
        <v>71</v>
      </c>
      <c r="F52" s="7">
        <v>71</v>
      </c>
    </row>
    <row r="53" spans="1:6" ht="15" customHeight="1" x14ac:dyDescent="0.45">
      <c r="A53" s="3" t="s">
        <v>52</v>
      </c>
      <c r="B53" s="3" t="s">
        <v>42</v>
      </c>
      <c r="C53" s="7">
        <v>7501</v>
      </c>
      <c r="D53" s="7">
        <v>10000</v>
      </c>
      <c r="E53" s="7">
        <v>155</v>
      </c>
      <c r="F53" s="7">
        <v>155</v>
      </c>
    </row>
    <row r="54" spans="1:6" ht="15" customHeight="1" x14ac:dyDescent="0.45">
      <c r="A54" s="3" t="s">
        <v>52</v>
      </c>
      <c r="B54" s="3" t="s">
        <v>42</v>
      </c>
      <c r="C54" s="7">
        <v>10001</v>
      </c>
      <c r="D54" s="7">
        <v>12500</v>
      </c>
      <c r="E54" s="7">
        <v>171</v>
      </c>
      <c r="F54" s="7">
        <v>171</v>
      </c>
    </row>
    <row r="55" spans="1:6" ht="15" customHeight="1" x14ac:dyDescent="0.45">
      <c r="A55" s="3" t="s">
        <v>52</v>
      </c>
      <c r="B55" s="3" t="s">
        <v>42</v>
      </c>
      <c r="C55" s="7">
        <v>12501</v>
      </c>
      <c r="D55" s="7">
        <v>99999999</v>
      </c>
      <c r="E55" s="7">
        <v>208</v>
      </c>
      <c r="F55" s="7">
        <v>208</v>
      </c>
    </row>
    <row r="56" spans="1:6" ht="15" customHeight="1" x14ac:dyDescent="0.45">
      <c r="A56" s="3" t="s">
        <v>53</v>
      </c>
      <c r="B56" s="3" t="s">
        <v>42</v>
      </c>
      <c r="C56" s="7">
        <v>0</v>
      </c>
      <c r="D56" s="7">
        <v>20833</v>
      </c>
      <c r="E56" s="7">
        <v>0</v>
      </c>
      <c r="F56" s="7">
        <v>0</v>
      </c>
    </row>
    <row r="57" spans="1:6" ht="15" customHeight="1" x14ac:dyDescent="0.45">
      <c r="A57" s="3" t="s">
        <v>53</v>
      </c>
      <c r="B57" s="3" t="s">
        <v>42</v>
      </c>
      <c r="C57" s="7">
        <v>20834</v>
      </c>
      <c r="D57" s="7">
        <v>99999999</v>
      </c>
      <c r="E57" s="7">
        <v>200</v>
      </c>
      <c r="F57" s="7">
        <v>200</v>
      </c>
    </row>
    <row r="59" spans="1:6" ht="15" customHeight="1" x14ac:dyDescent="0.45">
      <c r="A59" s="30" t="s">
        <v>54</v>
      </c>
      <c r="B59" s="22"/>
      <c r="C59" s="22"/>
      <c r="D59" s="22"/>
      <c r="E59" s="22"/>
      <c r="F59" s="22"/>
    </row>
    <row r="60" spans="1:6" ht="15" customHeight="1" x14ac:dyDescent="0.45">
      <c r="A60" s="22"/>
      <c r="B60" s="22"/>
      <c r="C60" s="22"/>
      <c r="D60" s="22"/>
      <c r="E60" s="22"/>
      <c r="F60" s="22"/>
    </row>
    <row r="61" spans="1:6" ht="15" customHeight="1" x14ac:dyDescent="0.45">
      <c r="A61" s="22"/>
      <c r="B61" s="22"/>
      <c r="C61" s="22"/>
      <c r="D61" s="22"/>
      <c r="E61" s="22"/>
      <c r="F61" s="22"/>
    </row>
    <row r="62" spans="1:6" ht="15" customHeight="1" x14ac:dyDescent="0.45">
      <c r="A62" s="22"/>
      <c r="B62" s="22"/>
      <c r="C62" s="22"/>
      <c r="D62" s="22"/>
      <c r="E62" s="22"/>
      <c r="F62" s="22"/>
    </row>
    <row r="63" spans="1:6" ht="15" customHeight="1" x14ac:dyDescent="0.45">
      <c r="A63" s="22"/>
      <c r="B63" s="22"/>
      <c r="C63" s="22"/>
      <c r="D63" s="22"/>
      <c r="E63" s="22"/>
      <c r="F63" s="22"/>
    </row>
    <row r="65" spans="1:6" ht="15" customHeight="1" x14ac:dyDescent="0.45">
      <c r="A65" s="23" t="s">
        <v>28</v>
      </c>
      <c r="B65" s="22"/>
      <c r="C65" s="22"/>
      <c r="D65" s="22"/>
      <c r="E65" s="22"/>
      <c r="F65" s="22"/>
    </row>
  </sheetData>
  <sheetProtection password="BBBC" sheet="1" formatCells="0" formatColumns="0" formatRows="0" insertColumns="0" sort="0" autoFilter="0"/>
  <mergeCells count="5">
    <mergeCell ref="A2:F2"/>
    <mergeCell ref="A59:F63"/>
    <mergeCell ref="A1:F1"/>
    <mergeCell ref="A3:F3"/>
    <mergeCell ref="A65:F65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8"/>
  <sheetViews>
    <sheetView showGridLines="0" zoomScaleNormal="100" workbookViewId="0">
      <selection sqref="A1:I1"/>
    </sheetView>
  </sheetViews>
  <sheetFormatPr defaultColWidth="8.6640625" defaultRowHeight="14.25" x14ac:dyDescent="0.45"/>
  <cols>
    <col min="1" max="1" width="6" customWidth="1"/>
    <col min="2" max="2" width="12" customWidth="1"/>
    <col min="3" max="3" width="24" customWidth="1"/>
    <col min="4" max="6" width="16" customWidth="1"/>
    <col min="7" max="7" width="18" customWidth="1"/>
    <col min="8" max="8" width="12" customWidth="1"/>
    <col min="9" max="9" width="14" customWidth="1"/>
  </cols>
  <sheetData>
    <row r="1" spans="1:9" ht="25.5" customHeight="1" x14ac:dyDescent="0.45">
      <c r="A1" s="21" t="s">
        <v>0</v>
      </c>
      <c r="B1" s="22"/>
      <c r="C1" s="22"/>
      <c r="D1" s="22"/>
      <c r="E1" s="22"/>
      <c r="F1" s="22"/>
      <c r="G1" s="22"/>
      <c r="H1" s="22"/>
      <c r="I1" s="22"/>
    </row>
    <row r="2" spans="1:9" ht="19.5" customHeight="1" x14ac:dyDescent="0.45">
      <c r="A2" s="29" t="s">
        <v>55</v>
      </c>
      <c r="B2" s="22"/>
      <c r="C2" s="22"/>
      <c r="D2" s="22"/>
      <c r="E2" s="22"/>
      <c r="F2" s="22"/>
      <c r="G2" s="22"/>
      <c r="H2" s="22"/>
      <c r="I2" s="22"/>
    </row>
    <row r="3" spans="1:9" ht="15.75" customHeight="1" x14ac:dyDescent="0.45">
      <c r="A3" s="25" t="s">
        <v>56</v>
      </c>
      <c r="B3" s="22"/>
      <c r="C3" s="22"/>
      <c r="D3" s="22"/>
      <c r="E3" s="22"/>
      <c r="F3" s="22"/>
      <c r="G3" s="22"/>
      <c r="H3" s="22"/>
      <c r="I3" s="22"/>
    </row>
    <row r="5" spans="1:9" ht="15" customHeight="1" x14ac:dyDescent="0.45">
      <c r="A5" s="1" t="s">
        <v>57</v>
      </c>
    </row>
    <row r="6" spans="1:9" ht="33.75" customHeight="1" x14ac:dyDescent="0.45">
      <c r="A6" s="6" t="s">
        <v>58</v>
      </c>
      <c r="B6" s="6" t="s">
        <v>59</v>
      </c>
      <c r="C6" s="6" t="s">
        <v>60</v>
      </c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</row>
    <row r="7" spans="1:9" ht="15" customHeight="1" x14ac:dyDescent="0.45">
      <c r="A7" s="8">
        <v>1</v>
      </c>
      <c r="B7" s="3"/>
      <c r="C7" s="3"/>
      <c r="D7" s="3"/>
      <c r="E7" s="3"/>
      <c r="F7" s="3"/>
      <c r="G7" s="3"/>
      <c r="H7" s="3"/>
      <c r="I7" s="9"/>
    </row>
    <row r="8" spans="1:9" ht="15" customHeight="1" x14ac:dyDescent="0.45">
      <c r="A8" s="8">
        <v>2</v>
      </c>
      <c r="B8" s="3"/>
      <c r="C8" s="3"/>
      <c r="D8" s="3"/>
      <c r="E8" s="3"/>
      <c r="F8" s="3"/>
      <c r="G8" s="3"/>
      <c r="H8" s="3"/>
      <c r="I8" s="9"/>
    </row>
    <row r="9" spans="1:9" ht="15" customHeight="1" x14ac:dyDescent="0.45">
      <c r="A9" s="8">
        <v>3</v>
      </c>
      <c r="B9" s="3"/>
      <c r="C9" s="3"/>
      <c r="D9" s="3"/>
      <c r="E9" s="3"/>
      <c r="F9" s="3"/>
      <c r="G9" s="3"/>
      <c r="H9" s="3"/>
      <c r="I9" s="9"/>
    </row>
    <row r="10" spans="1:9" ht="15" customHeight="1" x14ac:dyDescent="0.45">
      <c r="A10" s="8">
        <v>4</v>
      </c>
      <c r="B10" s="3"/>
      <c r="C10" s="3"/>
      <c r="D10" s="3"/>
      <c r="E10" s="3"/>
      <c r="F10" s="3"/>
      <c r="G10" s="3"/>
      <c r="H10" s="3"/>
      <c r="I10" s="9"/>
    </row>
    <row r="11" spans="1:9" ht="15" customHeight="1" x14ac:dyDescent="0.45">
      <c r="A11" s="8">
        <v>5</v>
      </c>
      <c r="B11" s="3"/>
      <c r="C11" s="3"/>
      <c r="D11" s="3"/>
      <c r="E11" s="3"/>
      <c r="F11" s="3"/>
      <c r="G11" s="3"/>
      <c r="H11" s="3"/>
      <c r="I11" s="9"/>
    </row>
    <row r="12" spans="1:9" ht="15" customHeight="1" x14ac:dyDescent="0.45">
      <c r="A12" s="8">
        <v>6</v>
      </c>
      <c r="B12" s="3"/>
      <c r="C12" s="3"/>
      <c r="D12" s="3"/>
      <c r="E12" s="3"/>
      <c r="F12" s="3"/>
      <c r="G12" s="3"/>
      <c r="H12" s="3"/>
      <c r="I12" s="9"/>
    </row>
    <row r="13" spans="1:9" ht="15" customHeight="1" x14ac:dyDescent="0.45">
      <c r="A13" s="8">
        <v>7</v>
      </c>
      <c r="B13" s="3"/>
      <c r="C13" s="3"/>
      <c r="D13" s="3"/>
      <c r="E13" s="3"/>
      <c r="F13" s="3"/>
      <c r="G13" s="3"/>
      <c r="H13" s="3"/>
      <c r="I13" s="9"/>
    </row>
    <row r="14" spans="1:9" ht="15" customHeight="1" x14ac:dyDescent="0.45">
      <c r="A14" s="8">
        <v>8</v>
      </c>
      <c r="B14" s="3"/>
      <c r="C14" s="3"/>
      <c r="D14" s="3"/>
      <c r="E14" s="3"/>
      <c r="F14" s="3"/>
      <c r="G14" s="3"/>
      <c r="H14" s="3"/>
      <c r="I14" s="9"/>
    </row>
    <row r="15" spans="1:9" ht="15" customHeight="1" x14ac:dyDescent="0.45">
      <c r="A15" s="8">
        <v>9</v>
      </c>
      <c r="B15" s="3"/>
      <c r="C15" s="3"/>
      <c r="D15" s="3"/>
      <c r="E15" s="3"/>
      <c r="F15" s="3"/>
      <c r="G15" s="3"/>
      <c r="H15" s="3"/>
      <c r="I15" s="9"/>
    </row>
    <row r="16" spans="1:9" ht="15" customHeight="1" x14ac:dyDescent="0.45">
      <c r="A16" s="8">
        <v>10</v>
      </c>
      <c r="B16" s="3"/>
      <c r="C16" s="3"/>
      <c r="D16" s="3"/>
      <c r="E16" s="3"/>
      <c r="F16" s="3"/>
      <c r="G16" s="3"/>
      <c r="H16" s="3"/>
      <c r="I16" s="9"/>
    </row>
    <row r="17" spans="1:9" ht="15" customHeight="1" x14ac:dyDescent="0.45">
      <c r="A17" s="8">
        <v>11</v>
      </c>
      <c r="B17" s="3"/>
      <c r="C17" s="3"/>
      <c r="D17" s="3"/>
      <c r="E17" s="3"/>
      <c r="F17" s="3"/>
      <c r="G17" s="3"/>
      <c r="H17" s="3"/>
      <c r="I17" s="9"/>
    </row>
    <row r="18" spans="1:9" ht="15" customHeight="1" x14ac:dyDescent="0.45">
      <c r="A18" s="8">
        <v>12</v>
      </c>
      <c r="B18" s="3"/>
      <c r="C18" s="3"/>
      <c r="D18" s="3"/>
      <c r="E18" s="3"/>
      <c r="F18" s="3"/>
      <c r="G18" s="3"/>
      <c r="H18" s="3"/>
      <c r="I18" s="9"/>
    </row>
    <row r="19" spans="1:9" ht="15" customHeight="1" x14ac:dyDescent="0.45">
      <c r="A19" s="8">
        <v>13</v>
      </c>
      <c r="B19" s="3"/>
      <c r="C19" s="3"/>
      <c r="D19" s="3"/>
      <c r="E19" s="3"/>
      <c r="F19" s="3"/>
      <c r="G19" s="3"/>
      <c r="H19" s="3"/>
      <c r="I19" s="9"/>
    </row>
    <row r="20" spans="1:9" ht="15" customHeight="1" x14ac:dyDescent="0.45">
      <c r="A20" s="8">
        <v>14</v>
      </c>
      <c r="B20" s="3"/>
      <c r="C20" s="3"/>
      <c r="D20" s="3"/>
      <c r="E20" s="3"/>
      <c r="F20" s="3"/>
      <c r="G20" s="3"/>
      <c r="H20" s="3"/>
      <c r="I20" s="9"/>
    </row>
    <row r="21" spans="1:9" ht="15" customHeight="1" x14ac:dyDescent="0.45">
      <c r="A21" s="8">
        <v>15</v>
      </c>
      <c r="B21" s="3"/>
      <c r="C21" s="3"/>
      <c r="D21" s="3"/>
      <c r="E21" s="3"/>
      <c r="F21" s="3"/>
      <c r="G21" s="3"/>
      <c r="H21" s="3"/>
      <c r="I21" s="9"/>
    </row>
    <row r="22" spans="1:9" ht="15" customHeight="1" x14ac:dyDescent="0.45">
      <c r="A22" s="8">
        <v>16</v>
      </c>
      <c r="B22" s="3"/>
      <c r="C22" s="3"/>
      <c r="D22" s="3"/>
      <c r="E22" s="3"/>
      <c r="F22" s="3"/>
      <c r="G22" s="3"/>
      <c r="H22" s="3"/>
      <c r="I22" s="9"/>
    </row>
    <row r="23" spans="1:9" ht="15" customHeight="1" x14ac:dyDescent="0.45">
      <c r="A23" s="8">
        <v>17</v>
      </c>
      <c r="B23" s="3"/>
      <c r="C23" s="3"/>
      <c r="D23" s="3"/>
      <c r="E23" s="3"/>
      <c r="F23" s="3"/>
      <c r="G23" s="3"/>
      <c r="H23" s="3"/>
      <c r="I23" s="9"/>
    </row>
    <row r="24" spans="1:9" ht="15" customHeight="1" x14ac:dyDescent="0.45">
      <c r="A24" s="8">
        <v>18</v>
      </c>
      <c r="B24" s="3"/>
      <c r="C24" s="3"/>
      <c r="D24" s="3"/>
      <c r="E24" s="3"/>
      <c r="F24" s="3"/>
      <c r="G24" s="3"/>
      <c r="H24" s="3"/>
      <c r="I24" s="9"/>
    </row>
    <row r="25" spans="1:9" ht="15" customHeight="1" x14ac:dyDescent="0.45">
      <c r="A25" s="8">
        <v>19</v>
      </c>
      <c r="B25" s="3"/>
      <c r="C25" s="3"/>
      <c r="D25" s="3"/>
      <c r="E25" s="3"/>
      <c r="F25" s="3"/>
      <c r="G25" s="3"/>
      <c r="H25" s="3"/>
      <c r="I25" s="9"/>
    </row>
    <row r="26" spans="1:9" ht="15" customHeight="1" x14ac:dyDescent="0.45">
      <c r="A26" s="8">
        <v>20</v>
      </c>
      <c r="B26" s="3"/>
      <c r="C26" s="3"/>
      <c r="D26" s="3"/>
      <c r="E26" s="3"/>
      <c r="F26" s="3"/>
      <c r="G26" s="3"/>
      <c r="H26" s="3"/>
      <c r="I26" s="9"/>
    </row>
    <row r="27" spans="1:9" ht="15" customHeight="1" x14ac:dyDescent="0.45">
      <c r="A27" s="8">
        <v>21</v>
      </c>
      <c r="B27" s="3"/>
      <c r="C27" s="3"/>
      <c r="D27" s="3"/>
      <c r="E27" s="3"/>
      <c r="F27" s="3"/>
      <c r="G27" s="3"/>
      <c r="H27" s="3"/>
      <c r="I27" s="9"/>
    </row>
    <row r="28" spans="1:9" ht="15" customHeight="1" x14ac:dyDescent="0.45">
      <c r="A28" s="8">
        <v>22</v>
      </c>
      <c r="B28" s="3"/>
      <c r="C28" s="3"/>
      <c r="D28" s="3"/>
      <c r="E28" s="3"/>
      <c r="F28" s="3"/>
      <c r="G28" s="3"/>
      <c r="H28" s="3"/>
      <c r="I28" s="9"/>
    </row>
    <row r="29" spans="1:9" ht="15" customHeight="1" x14ac:dyDescent="0.45">
      <c r="A29" s="8">
        <v>23</v>
      </c>
      <c r="B29" s="3"/>
      <c r="C29" s="3"/>
      <c r="D29" s="3"/>
      <c r="E29" s="3"/>
      <c r="F29" s="3"/>
      <c r="G29" s="3"/>
      <c r="H29" s="3"/>
      <c r="I29" s="9"/>
    </row>
    <row r="30" spans="1:9" ht="15" customHeight="1" x14ac:dyDescent="0.45">
      <c r="A30" s="8">
        <v>24</v>
      </c>
      <c r="B30" s="3"/>
      <c r="C30" s="3"/>
      <c r="D30" s="3"/>
      <c r="E30" s="3"/>
      <c r="F30" s="3"/>
      <c r="G30" s="3"/>
      <c r="H30" s="3"/>
      <c r="I30" s="9"/>
    </row>
    <row r="31" spans="1:9" ht="15" customHeight="1" x14ac:dyDescent="0.45">
      <c r="A31" s="8">
        <v>25</v>
      </c>
      <c r="B31" s="3"/>
      <c r="C31" s="3"/>
      <c r="D31" s="3"/>
      <c r="E31" s="3"/>
      <c r="F31" s="3"/>
      <c r="G31" s="3"/>
      <c r="H31" s="3"/>
      <c r="I31" s="9"/>
    </row>
    <row r="32" spans="1:9" ht="15" customHeight="1" x14ac:dyDescent="0.45">
      <c r="A32" s="8">
        <v>26</v>
      </c>
      <c r="B32" s="3"/>
      <c r="C32" s="3"/>
      <c r="D32" s="3"/>
      <c r="E32" s="3"/>
      <c r="F32" s="3"/>
      <c r="G32" s="3"/>
      <c r="H32" s="3"/>
      <c r="I32" s="9"/>
    </row>
    <row r="33" spans="1:9" ht="15" customHeight="1" x14ac:dyDescent="0.45">
      <c r="A33" s="8">
        <v>27</v>
      </c>
      <c r="B33" s="3"/>
      <c r="C33" s="3"/>
      <c r="D33" s="3"/>
      <c r="E33" s="3"/>
      <c r="F33" s="3"/>
      <c r="G33" s="3"/>
      <c r="H33" s="3"/>
      <c r="I33" s="9"/>
    </row>
    <row r="34" spans="1:9" ht="15" customHeight="1" x14ac:dyDescent="0.45">
      <c r="A34" s="8">
        <v>28</v>
      </c>
      <c r="B34" s="3"/>
      <c r="C34" s="3"/>
      <c r="D34" s="3"/>
      <c r="E34" s="3"/>
      <c r="F34" s="3"/>
      <c r="G34" s="3"/>
      <c r="H34" s="3"/>
      <c r="I34" s="9"/>
    </row>
    <row r="35" spans="1:9" ht="15" customHeight="1" x14ac:dyDescent="0.45">
      <c r="A35" s="8">
        <v>29</v>
      </c>
      <c r="B35" s="3"/>
      <c r="C35" s="3"/>
      <c r="D35" s="3"/>
      <c r="E35" s="3"/>
      <c r="F35" s="3"/>
      <c r="G35" s="3"/>
      <c r="H35" s="3"/>
      <c r="I35" s="9"/>
    </row>
    <row r="36" spans="1:9" ht="15" customHeight="1" x14ac:dyDescent="0.45">
      <c r="A36" s="8">
        <v>30</v>
      </c>
      <c r="B36" s="3"/>
      <c r="C36" s="3"/>
      <c r="D36" s="3"/>
      <c r="E36" s="3"/>
      <c r="F36" s="3"/>
      <c r="G36" s="3"/>
      <c r="H36" s="3"/>
      <c r="I36" s="9"/>
    </row>
    <row r="37" spans="1:9" ht="15" customHeight="1" x14ac:dyDescent="0.45">
      <c r="A37" s="8">
        <v>31</v>
      </c>
      <c r="B37" s="3"/>
      <c r="C37" s="3"/>
      <c r="D37" s="3"/>
      <c r="E37" s="3"/>
      <c r="F37" s="3"/>
      <c r="G37" s="3"/>
      <c r="H37" s="3"/>
      <c r="I37" s="9"/>
    </row>
    <row r="38" spans="1:9" ht="15" customHeight="1" x14ac:dyDescent="0.45">
      <c r="A38" s="8">
        <v>32</v>
      </c>
      <c r="B38" s="3"/>
      <c r="C38" s="3"/>
      <c r="D38" s="3"/>
      <c r="E38" s="3"/>
      <c r="F38" s="3"/>
      <c r="G38" s="3"/>
      <c r="H38" s="3"/>
      <c r="I38" s="9"/>
    </row>
    <row r="39" spans="1:9" ht="15" customHeight="1" x14ac:dyDescent="0.45">
      <c r="A39" s="8">
        <v>33</v>
      </c>
      <c r="B39" s="3"/>
      <c r="C39" s="3"/>
      <c r="D39" s="3"/>
      <c r="E39" s="3"/>
      <c r="F39" s="3"/>
      <c r="G39" s="3"/>
      <c r="H39" s="3"/>
      <c r="I39" s="9"/>
    </row>
    <row r="40" spans="1:9" ht="15" customHeight="1" x14ac:dyDescent="0.45">
      <c r="A40" s="8">
        <v>34</v>
      </c>
      <c r="B40" s="3"/>
      <c r="C40" s="3"/>
      <c r="D40" s="3"/>
      <c r="E40" s="3"/>
      <c r="F40" s="3"/>
      <c r="G40" s="3"/>
      <c r="H40" s="3"/>
      <c r="I40" s="9"/>
    </row>
    <row r="41" spans="1:9" ht="15" customHeight="1" x14ac:dyDescent="0.45">
      <c r="A41" s="8">
        <v>35</v>
      </c>
      <c r="B41" s="3"/>
      <c r="C41" s="3"/>
      <c r="D41" s="3"/>
      <c r="E41" s="3"/>
      <c r="F41" s="3"/>
      <c r="G41" s="3"/>
      <c r="H41" s="3"/>
      <c r="I41" s="9"/>
    </row>
    <row r="42" spans="1:9" ht="15" customHeight="1" x14ac:dyDescent="0.45">
      <c r="A42" s="8">
        <v>36</v>
      </c>
      <c r="B42" s="3"/>
      <c r="C42" s="3"/>
      <c r="D42" s="3"/>
      <c r="E42" s="3"/>
      <c r="F42" s="3"/>
      <c r="G42" s="3"/>
      <c r="H42" s="3"/>
      <c r="I42" s="9"/>
    </row>
    <row r="43" spans="1:9" ht="15" customHeight="1" x14ac:dyDescent="0.45">
      <c r="A43" s="8">
        <v>37</v>
      </c>
      <c r="B43" s="3"/>
      <c r="C43" s="3"/>
      <c r="D43" s="3"/>
      <c r="E43" s="3"/>
      <c r="F43" s="3"/>
      <c r="G43" s="3"/>
      <c r="H43" s="3"/>
      <c r="I43" s="9"/>
    </row>
    <row r="44" spans="1:9" ht="15" customHeight="1" x14ac:dyDescent="0.45">
      <c r="A44" s="8">
        <v>38</v>
      </c>
      <c r="B44" s="3"/>
      <c r="C44" s="3"/>
      <c r="D44" s="3"/>
      <c r="E44" s="3"/>
      <c r="F44" s="3"/>
      <c r="G44" s="3"/>
      <c r="H44" s="3"/>
      <c r="I44" s="9"/>
    </row>
    <row r="45" spans="1:9" ht="15" customHeight="1" x14ac:dyDescent="0.45">
      <c r="A45" s="8">
        <v>39</v>
      </c>
      <c r="B45" s="3"/>
      <c r="C45" s="3"/>
      <c r="D45" s="3"/>
      <c r="E45" s="3"/>
      <c r="F45" s="3"/>
      <c r="G45" s="3"/>
      <c r="H45" s="3"/>
      <c r="I45" s="9"/>
    </row>
    <row r="46" spans="1:9" ht="15" customHeight="1" x14ac:dyDescent="0.45">
      <c r="A46" s="8">
        <v>40</v>
      </c>
      <c r="B46" s="3"/>
      <c r="C46" s="3"/>
      <c r="D46" s="3"/>
      <c r="E46" s="3"/>
      <c r="F46" s="3"/>
      <c r="G46" s="3"/>
      <c r="H46" s="3"/>
      <c r="I46" s="9"/>
    </row>
    <row r="47" spans="1:9" ht="15" customHeight="1" x14ac:dyDescent="0.45">
      <c r="A47" s="8">
        <v>41</v>
      </c>
      <c r="B47" s="3"/>
      <c r="C47" s="3"/>
      <c r="D47" s="3"/>
      <c r="E47" s="3"/>
      <c r="F47" s="3"/>
      <c r="G47" s="3"/>
      <c r="H47" s="3"/>
      <c r="I47" s="9"/>
    </row>
    <row r="48" spans="1:9" ht="15" customHeight="1" x14ac:dyDescent="0.45">
      <c r="A48" s="8">
        <v>42</v>
      </c>
      <c r="B48" s="3"/>
      <c r="C48" s="3"/>
      <c r="D48" s="3"/>
      <c r="E48" s="3"/>
      <c r="F48" s="3"/>
      <c r="G48" s="3"/>
      <c r="H48" s="3"/>
      <c r="I48" s="9"/>
    </row>
    <row r="49" spans="1:9" ht="15" customHeight="1" x14ac:dyDescent="0.45">
      <c r="A49" s="8">
        <v>43</v>
      </c>
      <c r="B49" s="3"/>
      <c r="C49" s="3"/>
      <c r="D49" s="3"/>
      <c r="E49" s="3"/>
      <c r="F49" s="3"/>
      <c r="G49" s="3"/>
      <c r="H49" s="3"/>
      <c r="I49" s="9"/>
    </row>
    <row r="50" spans="1:9" ht="15" customHeight="1" x14ac:dyDescent="0.45">
      <c r="A50" s="8">
        <v>44</v>
      </c>
      <c r="B50" s="3"/>
      <c r="C50" s="3"/>
      <c r="D50" s="3"/>
      <c r="E50" s="3"/>
      <c r="F50" s="3"/>
      <c r="G50" s="3"/>
      <c r="H50" s="3"/>
      <c r="I50" s="9"/>
    </row>
    <row r="51" spans="1:9" ht="15" customHeight="1" x14ac:dyDescent="0.45">
      <c r="A51" s="8">
        <v>45</v>
      </c>
      <c r="B51" s="3"/>
      <c r="C51" s="3"/>
      <c r="D51" s="3"/>
      <c r="E51" s="3"/>
      <c r="F51" s="3"/>
      <c r="G51" s="3"/>
      <c r="H51" s="3"/>
      <c r="I51" s="9"/>
    </row>
    <row r="52" spans="1:9" ht="15" customHeight="1" x14ac:dyDescent="0.45">
      <c r="A52" s="8">
        <v>46</v>
      </c>
      <c r="B52" s="3"/>
      <c r="C52" s="3"/>
      <c r="D52" s="3"/>
      <c r="E52" s="3"/>
      <c r="F52" s="3"/>
      <c r="G52" s="3"/>
      <c r="H52" s="3"/>
      <c r="I52" s="9"/>
    </row>
    <row r="53" spans="1:9" ht="15" customHeight="1" x14ac:dyDescent="0.45">
      <c r="A53" s="8">
        <v>47</v>
      </c>
      <c r="B53" s="3"/>
      <c r="C53" s="3"/>
      <c r="D53" s="3"/>
      <c r="E53" s="3"/>
      <c r="F53" s="3"/>
      <c r="G53" s="3"/>
      <c r="H53" s="3"/>
      <c r="I53" s="9"/>
    </row>
    <row r="54" spans="1:9" ht="15" customHeight="1" x14ac:dyDescent="0.45">
      <c r="A54" s="8">
        <v>48</v>
      </c>
      <c r="B54" s="3"/>
      <c r="C54" s="3"/>
      <c r="D54" s="3"/>
      <c r="E54" s="3"/>
      <c r="F54" s="3"/>
      <c r="G54" s="3"/>
      <c r="H54" s="3"/>
      <c r="I54" s="9"/>
    </row>
    <row r="55" spans="1:9" ht="15" customHeight="1" x14ac:dyDescent="0.45">
      <c r="A55" s="8">
        <v>49</v>
      </c>
      <c r="B55" s="3"/>
      <c r="C55" s="3"/>
      <c r="D55" s="3"/>
      <c r="E55" s="3"/>
      <c r="F55" s="3"/>
      <c r="G55" s="3"/>
      <c r="H55" s="3"/>
      <c r="I55" s="9"/>
    </row>
    <row r="56" spans="1:9" ht="15" customHeight="1" x14ac:dyDescent="0.45">
      <c r="A56" s="8">
        <v>50</v>
      </c>
      <c r="B56" s="3"/>
      <c r="C56" s="3"/>
      <c r="D56" s="3"/>
      <c r="E56" s="3"/>
      <c r="F56" s="3"/>
      <c r="G56" s="3"/>
      <c r="H56" s="3"/>
      <c r="I56" s="9"/>
    </row>
    <row r="57" spans="1:9" ht="15" customHeight="1" x14ac:dyDescent="0.45">
      <c r="A57" s="8">
        <v>51</v>
      </c>
      <c r="B57" s="3"/>
      <c r="C57" s="3"/>
      <c r="D57" s="3"/>
      <c r="E57" s="3"/>
      <c r="F57" s="3"/>
      <c r="G57" s="3"/>
      <c r="H57" s="3"/>
      <c r="I57" s="9"/>
    </row>
    <row r="58" spans="1:9" ht="15" customHeight="1" x14ac:dyDescent="0.45">
      <c r="A58" s="8">
        <v>52</v>
      </c>
      <c r="B58" s="3"/>
      <c r="C58" s="3"/>
      <c r="D58" s="3"/>
      <c r="E58" s="3"/>
      <c r="F58" s="3"/>
      <c r="G58" s="3"/>
      <c r="H58" s="3"/>
      <c r="I58" s="9"/>
    </row>
    <row r="59" spans="1:9" ht="15" customHeight="1" x14ac:dyDescent="0.45">
      <c r="A59" s="8">
        <v>53</v>
      </c>
      <c r="B59" s="3"/>
      <c r="C59" s="3"/>
      <c r="D59" s="3"/>
      <c r="E59" s="3"/>
      <c r="F59" s="3"/>
      <c r="G59" s="3"/>
      <c r="H59" s="3"/>
      <c r="I59" s="9"/>
    </row>
    <row r="60" spans="1:9" ht="15" customHeight="1" x14ac:dyDescent="0.45">
      <c r="A60" s="8">
        <v>54</v>
      </c>
      <c r="B60" s="3"/>
      <c r="C60" s="3"/>
      <c r="D60" s="3"/>
      <c r="E60" s="3"/>
      <c r="F60" s="3"/>
      <c r="G60" s="3"/>
      <c r="H60" s="3"/>
      <c r="I60" s="9"/>
    </row>
    <row r="61" spans="1:9" ht="15" customHeight="1" x14ac:dyDescent="0.45">
      <c r="A61" s="8">
        <v>55</v>
      </c>
      <c r="B61" s="3"/>
      <c r="C61" s="3"/>
      <c r="D61" s="3"/>
      <c r="E61" s="3"/>
      <c r="F61" s="3"/>
      <c r="G61" s="3"/>
      <c r="H61" s="3"/>
      <c r="I61" s="9"/>
    </row>
    <row r="62" spans="1:9" ht="15" customHeight="1" x14ac:dyDescent="0.45">
      <c r="A62" s="8">
        <v>56</v>
      </c>
      <c r="B62" s="3"/>
      <c r="C62" s="3"/>
      <c r="D62" s="3"/>
      <c r="E62" s="3"/>
      <c r="F62" s="3"/>
      <c r="G62" s="3"/>
      <c r="H62" s="3"/>
      <c r="I62" s="9"/>
    </row>
    <row r="63" spans="1:9" ht="15" customHeight="1" x14ac:dyDescent="0.45">
      <c r="A63" s="8">
        <v>57</v>
      </c>
      <c r="B63" s="3"/>
      <c r="C63" s="3"/>
      <c r="D63" s="3"/>
      <c r="E63" s="3"/>
      <c r="F63" s="3"/>
      <c r="G63" s="3"/>
      <c r="H63" s="3"/>
      <c r="I63" s="9"/>
    </row>
    <row r="64" spans="1:9" ht="15" customHeight="1" x14ac:dyDescent="0.45">
      <c r="A64" s="8">
        <v>58</v>
      </c>
      <c r="B64" s="3"/>
      <c r="C64" s="3"/>
      <c r="D64" s="3"/>
      <c r="E64" s="3"/>
      <c r="F64" s="3"/>
      <c r="G64" s="3"/>
      <c r="H64" s="3"/>
      <c r="I64" s="9"/>
    </row>
    <row r="65" spans="1:9" ht="15" customHeight="1" x14ac:dyDescent="0.45">
      <c r="A65" s="8">
        <v>59</v>
      </c>
      <c r="B65" s="3"/>
      <c r="C65" s="3"/>
      <c r="D65" s="3"/>
      <c r="E65" s="3"/>
      <c r="F65" s="3"/>
      <c r="G65" s="3"/>
      <c r="H65" s="3"/>
      <c r="I65" s="9"/>
    </row>
    <row r="66" spans="1:9" ht="15" customHeight="1" x14ac:dyDescent="0.45">
      <c r="A66" s="8">
        <v>60</v>
      </c>
      <c r="B66" s="3"/>
      <c r="C66" s="3"/>
      <c r="D66" s="3"/>
      <c r="E66" s="3"/>
      <c r="F66" s="3"/>
      <c r="G66" s="3"/>
      <c r="H66" s="3"/>
      <c r="I66" s="9"/>
    </row>
    <row r="68" spans="1:9" ht="15" customHeight="1" x14ac:dyDescent="0.45">
      <c r="A68" s="23" t="s">
        <v>28</v>
      </c>
      <c r="B68" s="22"/>
      <c r="C68" s="22"/>
      <c r="D68" s="22"/>
      <c r="E68" s="22"/>
      <c r="F68" s="22"/>
      <c r="G68" s="22"/>
      <c r="H68" s="22"/>
      <c r="I68" s="22"/>
    </row>
  </sheetData>
  <sheetProtection password="BBBC" sheet="1" formatCells="0" formatColumns="0" formatRows="0" insertColumns="0" sort="0" autoFilter="0"/>
  <mergeCells count="4">
    <mergeCell ref="A1:I1"/>
    <mergeCell ref="A2:I2"/>
    <mergeCell ref="A68:I68"/>
    <mergeCell ref="A3:I3"/>
  </mergeCells>
  <dataValidations count="2">
    <dataValidation type="list" allowBlank="1" sqref="G7:G66" xr:uid="{00000000-0002-0000-0200-000000000000}">
      <formula1>"Andhra Pradesh,Assam,Bihar,Gujarat,Jharkhand,Karnataka,Kerala,Madhya Pradesh,Maharashtra,Punjab,Tamil Nadu,Telangana,West Bengal,None / No PT state"</formula1>
      <formula2>0</formula2>
    </dataValidation>
    <dataValidation type="list" allowBlank="1" sqref="H7:H66" xr:uid="{00000000-0002-0000-0200-000001000000}">
      <formula1>"M,F"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0"/>
  <sheetViews>
    <sheetView showGridLines="0" zoomScaleNormal="100" workbookViewId="0">
      <selection activeCell="C10" sqref="C10"/>
    </sheetView>
  </sheetViews>
  <sheetFormatPr defaultColWidth="8.6640625" defaultRowHeight="14.25" x14ac:dyDescent="0.45"/>
  <cols>
    <col min="1" max="1" width="6" customWidth="1"/>
    <col min="2" max="2" width="24" customWidth="1"/>
    <col min="3" max="3" width="18" customWidth="1"/>
    <col min="4" max="5" width="12" customWidth="1"/>
  </cols>
  <sheetData>
    <row r="1" spans="1:5" ht="25.5" customHeight="1" x14ac:dyDescent="0.45">
      <c r="A1" s="21" t="s">
        <v>0</v>
      </c>
      <c r="B1" s="22"/>
      <c r="C1" s="22"/>
      <c r="D1" s="22"/>
      <c r="E1" s="22"/>
    </row>
    <row r="2" spans="1:5" ht="19.5" customHeight="1" x14ac:dyDescent="0.45">
      <c r="A2" s="29" t="s">
        <v>67</v>
      </c>
      <c r="B2" s="22"/>
      <c r="C2" s="22"/>
      <c r="D2" s="22"/>
      <c r="E2" s="22"/>
    </row>
    <row r="3" spans="1:5" ht="15.75" customHeight="1" x14ac:dyDescent="0.45">
      <c r="A3" s="25" t="s">
        <v>68</v>
      </c>
      <c r="B3" s="22"/>
      <c r="C3" s="22"/>
      <c r="D3" s="22"/>
      <c r="E3" s="22"/>
    </row>
    <row r="5" spans="1:5" ht="15" customHeight="1" x14ac:dyDescent="0.45">
      <c r="A5" s="32" t="str">
        <f>"Payroll month: "&amp;PayMonth</f>
        <v>Payroll month: Apr-2026</v>
      </c>
      <c r="B5" s="22"/>
      <c r="C5" s="22"/>
      <c r="D5" s="22"/>
      <c r="E5" s="22"/>
    </row>
    <row r="6" spans="1:5" ht="42" customHeight="1" x14ac:dyDescent="0.45">
      <c r="A6" s="6" t="s">
        <v>58</v>
      </c>
      <c r="B6" s="6" t="s">
        <v>60</v>
      </c>
      <c r="C6" s="6" t="s">
        <v>69</v>
      </c>
      <c r="D6" s="6" t="s">
        <v>70</v>
      </c>
      <c r="E6" s="6" t="s">
        <v>71</v>
      </c>
    </row>
    <row r="7" spans="1:5" ht="15" customHeight="1" x14ac:dyDescent="0.45">
      <c r="A7" s="8">
        <v>1</v>
      </c>
      <c r="B7" s="3"/>
      <c r="C7" s="3"/>
      <c r="D7" s="3"/>
      <c r="E7" s="10" t="str">
        <f t="shared" ref="E7:E38" si="0">IF($B7="","",N($C7)-N($D7))</f>
        <v/>
      </c>
    </row>
    <row r="8" spans="1:5" ht="15" customHeight="1" x14ac:dyDescent="0.45">
      <c r="A8" s="8">
        <v>2</v>
      </c>
      <c r="B8" s="3"/>
      <c r="C8" s="3"/>
      <c r="D8" s="3"/>
      <c r="E8" s="10" t="str">
        <f t="shared" si="0"/>
        <v/>
      </c>
    </row>
    <row r="9" spans="1:5" ht="15" customHeight="1" x14ac:dyDescent="0.45">
      <c r="A9" s="8">
        <v>3</v>
      </c>
      <c r="B9" s="3"/>
      <c r="C9" s="3"/>
      <c r="D9" s="3"/>
      <c r="E9" s="10" t="str">
        <f t="shared" si="0"/>
        <v/>
      </c>
    </row>
    <row r="10" spans="1:5" ht="15" customHeight="1" x14ac:dyDescent="0.45">
      <c r="A10" s="8">
        <v>4</v>
      </c>
      <c r="B10" s="3"/>
      <c r="C10" s="3"/>
      <c r="D10" s="3"/>
      <c r="E10" s="10" t="str">
        <f t="shared" si="0"/>
        <v/>
      </c>
    </row>
    <row r="11" spans="1:5" ht="15" customHeight="1" x14ac:dyDescent="0.45">
      <c r="A11" s="8">
        <v>5</v>
      </c>
      <c r="B11" s="3"/>
      <c r="C11" s="3"/>
      <c r="D11" s="3"/>
      <c r="E11" s="10" t="str">
        <f t="shared" si="0"/>
        <v/>
      </c>
    </row>
    <row r="12" spans="1:5" ht="15" customHeight="1" x14ac:dyDescent="0.45">
      <c r="A12" s="8">
        <v>6</v>
      </c>
      <c r="B12" s="3"/>
      <c r="C12" s="3"/>
      <c r="D12" s="3"/>
      <c r="E12" s="10" t="str">
        <f t="shared" si="0"/>
        <v/>
      </c>
    </row>
    <row r="13" spans="1:5" ht="15" customHeight="1" x14ac:dyDescent="0.45">
      <c r="A13" s="8">
        <v>7</v>
      </c>
      <c r="B13" s="3"/>
      <c r="C13" s="3"/>
      <c r="D13" s="3"/>
      <c r="E13" s="10" t="str">
        <f t="shared" si="0"/>
        <v/>
      </c>
    </row>
    <row r="14" spans="1:5" ht="15" customHeight="1" x14ac:dyDescent="0.45">
      <c r="A14" s="8">
        <v>8</v>
      </c>
      <c r="B14" s="3"/>
      <c r="C14" s="3"/>
      <c r="D14" s="3"/>
      <c r="E14" s="10" t="str">
        <f t="shared" si="0"/>
        <v/>
      </c>
    </row>
    <row r="15" spans="1:5" ht="15" customHeight="1" x14ac:dyDescent="0.45">
      <c r="A15" s="8">
        <v>9</v>
      </c>
      <c r="B15" s="3"/>
      <c r="C15" s="3"/>
      <c r="D15" s="3"/>
      <c r="E15" s="10" t="str">
        <f t="shared" si="0"/>
        <v/>
      </c>
    </row>
    <row r="16" spans="1:5" ht="15" customHeight="1" x14ac:dyDescent="0.45">
      <c r="A16" s="8">
        <v>10</v>
      </c>
      <c r="B16" s="3"/>
      <c r="C16" s="3"/>
      <c r="D16" s="3"/>
      <c r="E16" s="10" t="str">
        <f t="shared" si="0"/>
        <v/>
      </c>
    </row>
    <row r="17" spans="1:5" ht="15" customHeight="1" x14ac:dyDescent="0.45">
      <c r="A17" s="8">
        <v>11</v>
      </c>
      <c r="B17" s="3"/>
      <c r="C17" s="3"/>
      <c r="D17" s="3"/>
      <c r="E17" s="10" t="str">
        <f t="shared" si="0"/>
        <v/>
      </c>
    </row>
    <row r="18" spans="1:5" ht="15" customHeight="1" x14ac:dyDescent="0.45">
      <c r="A18" s="8">
        <v>12</v>
      </c>
      <c r="B18" s="3"/>
      <c r="C18" s="3"/>
      <c r="D18" s="3"/>
      <c r="E18" s="10" t="str">
        <f t="shared" si="0"/>
        <v/>
      </c>
    </row>
    <row r="19" spans="1:5" ht="15" customHeight="1" x14ac:dyDescent="0.45">
      <c r="A19" s="8">
        <v>13</v>
      </c>
      <c r="B19" s="3"/>
      <c r="C19" s="3"/>
      <c r="D19" s="3"/>
      <c r="E19" s="10" t="str">
        <f t="shared" si="0"/>
        <v/>
      </c>
    </row>
    <row r="20" spans="1:5" ht="15" customHeight="1" x14ac:dyDescent="0.45">
      <c r="A20" s="8">
        <v>14</v>
      </c>
      <c r="B20" s="3"/>
      <c r="C20" s="3"/>
      <c r="D20" s="3"/>
      <c r="E20" s="10" t="str">
        <f t="shared" si="0"/>
        <v/>
      </c>
    </row>
    <row r="21" spans="1:5" ht="15" customHeight="1" x14ac:dyDescent="0.45">
      <c r="A21" s="8">
        <v>15</v>
      </c>
      <c r="B21" s="3"/>
      <c r="C21" s="3"/>
      <c r="D21" s="3"/>
      <c r="E21" s="10" t="str">
        <f t="shared" si="0"/>
        <v/>
      </c>
    </row>
    <row r="22" spans="1:5" ht="15" customHeight="1" x14ac:dyDescent="0.45">
      <c r="A22" s="8">
        <v>16</v>
      </c>
      <c r="B22" s="3"/>
      <c r="C22" s="3"/>
      <c r="D22" s="3"/>
      <c r="E22" s="10" t="str">
        <f t="shared" si="0"/>
        <v/>
      </c>
    </row>
    <row r="23" spans="1:5" ht="15" customHeight="1" x14ac:dyDescent="0.45">
      <c r="A23" s="8">
        <v>17</v>
      </c>
      <c r="B23" s="3"/>
      <c r="C23" s="3"/>
      <c r="D23" s="3"/>
      <c r="E23" s="10" t="str">
        <f t="shared" si="0"/>
        <v/>
      </c>
    </row>
    <row r="24" spans="1:5" ht="15" customHeight="1" x14ac:dyDescent="0.45">
      <c r="A24" s="8">
        <v>18</v>
      </c>
      <c r="B24" s="3"/>
      <c r="C24" s="3"/>
      <c r="D24" s="3"/>
      <c r="E24" s="10" t="str">
        <f t="shared" si="0"/>
        <v/>
      </c>
    </row>
    <row r="25" spans="1:5" ht="15" customHeight="1" x14ac:dyDescent="0.45">
      <c r="A25" s="8">
        <v>19</v>
      </c>
      <c r="B25" s="3"/>
      <c r="C25" s="3"/>
      <c r="D25" s="3"/>
      <c r="E25" s="10" t="str">
        <f t="shared" si="0"/>
        <v/>
      </c>
    </row>
    <row r="26" spans="1:5" ht="15" customHeight="1" x14ac:dyDescent="0.45">
      <c r="A26" s="8">
        <v>20</v>
      </c>
      <c r="B26" s="3"/>
      <c r="C26" s="3"/>
      <c r="D26" s="3"/>
      <c r="E26" s="10" t="str">
        <f t="shared" si="0"/>
        <v/>
      </c>
    </row>
    <row r="27" spans="1:5" ht="15" customHeight="1" x14ac:dyDescent="0.45">
      <c r="A27" s="8">
        <v>21</v>
      </c>
      <c r="B27" s="3"/>
      <c r="C27" s="3"/>
      <c r="D27" s="3"/>
      <c r="E27" s="10" t="str">
        <f t="shared" si="0"/>
        <v/>
      </c>
    </row>
    <row r="28" spans="1:5" ht="15" customHeight="1" x14ac:dyDescent="0.45">
      <c r="A28" s="8">
        <v>22</v>
      </c>
      <c r="B28" s="3"/>
      <c r="C28" s="3"/>
      <c r="D28" s="3"/>
      <c r="E28" s="10" t="str">
        <f t="shared" si="0"/>
        <v/>
      </c>
    </row>
    <row r="29" spans="1:5" ht="15" customHeight="1" x14ac:dyDescent="0.45">
      <c r="A29" s="8">
        <v>23</v>
      </c>
      <c r="B29" s="3"/>
      <c r="C29" s="3"/>
      <c r="D29" s="3"/>
      <c r="E29" s="10" t="str">
        <f t="shared" si="0"/>
        <v/>
      </c>
    </row>
    <row r="30" spans="1:5" ht="15" customHeight="1" x14ac:dyDescent="0.45">
      <c r="A30" s="8">
        <v>24</v>
      </c>
      <c r="B30" s="3"/>
      <c r="C30" s="3"/>
      <c r="D30" s="3"/>
      <c r="E30" s="10" t="str">
        <f t="shared" si="0"/>
        <v/>
      </c>
    </row>
    <row r="31" spans="1:5" ht="15" customHeight="1" x14ac:dyDescent="0.45">
      <c r="A31" s="8">
        <v>25</v>
      </c>
      <c r="B31" s="3"/>
      <c r="C31" s="3"/>
      <c r="D31" s="3"/>
      <c r="E31" s="10" t="str">
        <f t="shared" si="0"/>
        <v/>
      </c>
    </row>
    <row r="32" spans="1:5" ht="15" customHeight="1" x14ac:dyDescent="0.45">
      <c r="A32" s="8">
        <v>26</v>
      </c>
      <c r="B32" s="3"/>
      <c r="C32" s="3"/>
      <c r="D32" s="3"/>
      <c r="E32" s="10" t="str">
        <f t="shared" si="0"/>
        <v/>
      </c>
    </row>
    <row r="33" spans="1:5" ht="15" customHeight="1" x14ac:dyDescent="0.45">
      <c r="A33" s="8">
        <v>27</v>
      </c>
      <c r="B33" s="3"/>
      <c r="C33" s="3"/>
      <c r="D33" s="3"/>
      <c r="E33" s="10" t="str">
        <f t="shared" si="0"/>
        <v/>
      </c>
    </row>
    <row r="34" spans="1:5" ht="15" customHeight="1" x14ac:dyDescent="0.45">
      <c r="A34" s="8">
        <v>28</v>
      </c>
      <c r="B34" s="3"/>
      <c r="C34" s="3"/>
      <c r="D34" s="3"/>
      <c r="E34" s="10" t="str">
        <f t="shared" si="0"/>
        <v/>
      </c>
    </row>
    <row r="35" spans="1:5" ht="15" customHeight="1" x14ac:dyDescent="0.45">
      <c r="A35" s="8">
        <v>29</v>
      </c>
      <c r="B35" s="3"/>
      <c r="C35" s="3"/>
      <c r="D35" s="3"/>
      <c r="E35" s="10" t="str">
        <f t="shared" si="0"/>
        <v/>
      </c>
    </row>
    <row r="36" spans="1:5" ht="15" customHeight="1" x14ac:dyDescent="0.45">
      <c r="A36" s="8">
        <v>30</v>
      </c>
      <c r="B36" s="3"/>
      <c r="C36" s="3"/>
      <c r="D36" s="3"/>
      <c r="E36" s="10" t="str">
        <f t="shared" si="0"/>
        <v/>
      </c>
    </row>
    <row r="37" spans="1:5" ht="15" customHeight="1" x14ac:dyDescent="0.45">
      <c r="A37" s="8">
        <v>31</v>
      </c>
      <c r="B37" s="3"/>
      <c r="C37" s="3"/>
      <c r="D37" s="3"/>
      <c r="E37" s="10" t="str">
        <f t="shared" si="0"/>
        <v/>
      </c>
    </row>
    <row r="38" spans="1:5" ht="15" customHeight="1" x14ac:dyDescent="0.45">
      <c r="A38" s="8">
        <v>32</v>
      </c>
      <c r="B38" s="3"/>
      <c r="C38" s="3"/>
      <c r="D38" s="3"/>
      <c r="E38" s="10" t="str">
        <f t="shared" si="0"/>
        <v/>
      </c>
    </row>
    <row r="39" spans="1:5" ht="15" customHeight="1" x14ac:dyDescent="0.45">
      <c r="A39" s="8">
        <v>33</v>
      </c>
      <c r="B39" s="3"/>
      <c r="C39" s="3"/>
      <c r="D39" s="3"/>
      <c r="E39" s="10" t="str">
        <f t="shared" ref="E39:E66" si="1">IF($B39="","",N($C39)-N($D39))</f>
        <v/>
      </c>
    </row>
    <row r="40" spans="1:5" ht="15" customHeight="1" x14ac:dyDescent="0.45">
      <c r="A40" s="8">
        <v>34</v>
      </c>
      <c r="B40" s="3"/>
      <c r="C40" s="3"/>
      <c r="D40" s="3"/>
      <c r="E40" s="10" t="str">
        <f t="shared" si="1"/>
        <v/>
      </c>
    </row>
    <row r="41" spans="1:5" ht="15" customHeight="1" x14ac:dyDescent="0.45">
      <c r="A41" s="8">
        <v>35</v>
      </c>
      <c r="B41" s="3"/>
      <c r="C41" s="3"/>
      <c r="D41" s="3"/>
      <c r="E41" s="10" t="str">
        <f t="shared" si="1"/>
        <v/>
      </c>
    </row>
    <row r="42" spans="1:5" ht="15" customHeight="1" x14ac:dyDescent="0.45">
      <c r="A42" s="8">
        <v>36</v>
      </c>
      <c r="B42" s="3"/>
      <c r="C42" s="3"/>
      <c r="D42" s="3"/>
      <c r="E42" s="10" t="str">
        <f t="shared" si="1"/>
        <v/>
      </c>
    </row>
    <row r="43" spans="1:5" ht="15" customHeight="1" x14ac:dyDescent="0.45">
      <c r="A43" s="8">
        <v>37</v>
      </c>
      <c r="B43" s="3"/>
      <c r="C43" s="3"/>
      <c r="D43" s="3"/>
      <c r="E43" s="10" t="str">
        <f t="shared" si="1"/>
        <v/>
      </c>
    </row>
    <row r="44" spans="1:5" ht="15" customHeight="1" x14ac:dyDescent="0.45">
      <c r="A44" s="8">
        <v>38</v>
      </c>
      <c r="B44" s="3"/>
      <c r="C44" s="3"/>
      <c r="D44" s="3"/>
      <c r="E44" s="10" t="str">
        <f t="shared" si="1"/>
        <v/>
      </c>
    </row>
    <row r="45" spans="1:5" ht="15" customHeight="1" x14ac:dyDescent="0.45">
      <c r="A45" s="8">
        <v>39</v>
      </c>
      <c r="B45" s="3"/>
      <c r="C45" s="3"/>
      <c r="D45" s="3"/>
      <c r="E45" s="10" t="str">
        <f t="shared" si="1"/>
        <v/>
      </c>
    </row>
    <row r="46" spans="1:5" ht="15" customHeight="1" x14ac:dyDescent="0.45">
      <c r="A46" s="8">
        <v>40</v>
      </c>
      <c r="B46" s="3"/>
      <c r="C46" s="3"/>
      <c r="D46" s="3"/>
      <c r="E46" s="10" t="str">
        <f t="shared" si="1"/>
        <v/>
      </c>
    </row>
    <row r="47" spans="1:5" ht="15" customHeight="1" x14ac:dyDescent="0.45">
      <c r="A47" s="8">
        <v>41</v>
      </c>
      <c r="B47" s="3"/>
      <c r="C47" s="3"/>
      <c r="D47" s="3"/>
      <c r="E47" s="10" t="str">
        <f t="shared" si="1"/>
        <v/>
      </c>
    </row>
    <row r="48" spans="1:5" ht="15" customHeight="1" x14ac:dyDescent="0.45">
      <c r="A48" s="8">
        <v>42</v>
      </c>
      <c r="B48" s="3"/>
      <c r="C48" s="3"/>
      <c r="D48" s="3"/>
      <c r="E48" s="10" t="str">
        <f t="shared" si="1"/>
        <v/>
      </c>
    </row>
    <row r="49" spans="1:5" ht="15" customHeight="1" x14ac:dyDescent="0.45">
      <c r="A49" s="8">
        <v>43</v>
      </c>
      <c r="B49" s="3"/>
      <c r="C49" s="3"/>
      <c r="D49" s="3"/>
      <c r="E49" s="10" t="str">
        <f t="shared" si="1"/>
        <v/>
      </c>
    </row>
    <row r="50" spans="1:5" ht="15" customHeight="1" x14ac:dyDescent="0.45">
      <c r="A50" s="8">
        <v>44</v>
      </c>
      <c r="B50" s="3"/>
      <c r="C50" s="3"/>
      <c r="D50" s="3"/>
      <c r="E50" s="10" t="str">
        <f t="shared" si="1"/>
        <v/>
      </c>
    </row>
    <row r="51" spans="1:5" ht="15" customHeight="1" x14ac:dyDescent="0.45">
      <c r="A51" s="8">
        <v>45</v>
      </c>
      <c r="B51" s="3"/>
      <c r="C51" s="3"/>
      <c r="D51" s="3"/>
      <c r="E51" s="10" t="str">
        <f t="shared" si="1"/>
        <v/>
      </c>
    </row>
    <row r="52" spans="1:5" ht="15" customHeight="1" x14ac:dyDescent="0.45">
      <c r="A52" s="8">
        <v>46</v>
      </c>
      <c r="B52" s="3"/>
      <c r="C52" s="3"/>
      <c r="D52" s="3"/>
      <c r="E52" s="10" t="str">
        <f t="shared" si="1"/>
        <v/>
      </c>
    </row>
    <row r="53" spans="1:5" ht="15" customHeight="1" x14ac:dyDescent="0.45">
      <c r="A53" s="8">
        <v>47</v>
      </c>
      <c r="B53" s="3"/>
      <c r="C53" s="3"/>
      <c r="D53" s="3"/>
      <c r="E53" s="10" t="str">
        <f t="shared" si="1"/>
        <v/>
      </c>
    </row>
    <row r="54" spans="1:5" ht="15" customHeight="1" x14ac:dyDescent="0.45">
      <c r="A54" s="8">
        <v>48</v>
      </c>
      <c r="B54" s="3"/>
      <c r="C54" s="3"/>
      <c r="D54" s="3"/>
      <c r="E54" s="10" t="str">
        <f t="shared" si="1"/>
        <v/>
      </c>
    </row>
    <row r="55" spans="1:5" ht="15" customHeight="1" x14ac:dyDescent="0.45">
      <c r="A55" s="8">
        <v>49</v>
      </c>
      <c r="B55" s="3"/>
      <c r="C55" s="3"/>
      <c r="D55" s="3"/>
      <c r="E55" s="10" t="str">
        <f t="shared" si="1"/>
        <v/>
      </c>
    </row>
    <row r="56" spans="1:5" ht="15" customHeight="1" x14ac:dyDescent="0.45">
      <c r="A56" s="8">
        <v>50</v>
      </c>
      <c r="B56" s="3"/>
      <c r="C56" s="3"/>
      <c r="D56" s="3"/>
      <c r="E56" s="10" t="str">
        <f t="shared" si="1"/>
        <v/>
      </c>
    </row>
    <row r="57" spans="1:5" ht="15" customHeight="1" x14ac:dyDescent="0.45">
      <c r="A57" s="8">
        <v>51</v>
      </c>
      <c r="B57" s="3"/>
      <c r="C57" s="3"/>
      <c r="D57" s="3"/>
      <c r="E57" s="10" t="str">
        <f t="shared" si="1"/>
        <v/>
      </c>
    </row>
    <row r="58" spans="1:5" ht="15" customHeight="1" x14ac:dyDescent="0.45">
      <c r="A58" s="8">
        <v>52</v>
      </c>
      <c r="B58" s="3"/>
      <c r="C58" s="3"/>
      <c r="D58" s="3"/>
      <c r="E58" s="10" t="str">
        <f t="shared" si="1"/>
        <v/>
      </c>
    </row>
    <row r="59" spans="1:5" ht="15" customHeight="1" x14ac:dyDescent="0.45">
      <c r="A59" s="8">
        <v>53</v>
      </c>
      <c r="B59" s="3"/>
      <c r="C59" s="3"/>
      <c r="D59" s="3"/>
      <c r="E59" s="10" t="str">
        <f t="shared" si="1"/>
        <v/>
      </c>
    </row>
    <row r="60" spans="1:5" ht="15" customHeight="1" x14ac:dyDescent="0.45">
      <c r="A60" s="8">
        <v>54</v>
      </c>
      <c r="B60" s="3"/>
      <c r="C60" s="3"/>
      <c r="D60" s="3"/>
      <c r="E60" s="10" t="str">
        <f t="shared" si="1"/>
        <v/>
      </c>
    </row>
    <row r="61" spans="1:5" ht="15" customHeight="1" x14ac:dyDescent="0.45">
      <c r="A61" s="8">
        <v>55</v>
      </c>
      <c r="B61" s="3"/>
      <c r="C61" s="3"/>
      <c r="D61" s="3"/>
      <c r="E61" s="10" t="str">
        <f t="shared" si="1"/>
        <v/>
      </c>
    </row>
    <row r="62" spans="1:5" ht="15" customHeight="1" x14ac:dyDescent="0.45">
      <c r="A62" s="8">
        <v>56</v>
      </c>
      <c r="B62" s="3"/>
      <c r="C62" s="3"/>
      <c r="D62" s="3"/>
      <c r="E62" s="10" t="str">
        <f t="shared" si="1"/>
        <v/>
      </c>
    </row>
    <row r="63" spans="1:5" ht="15" customHeight="1" x14ac:dyDescent="0.45">
      <c r="A63" s="8">
        <v>57</v>
      </c>
      <c r="B63" s="3"/>
      <c r="C63" s="3"/>
      <c r="D63" s="3"/>
      <c r="E63" s="10" t="str">
        <f t="shared" si="1"/>
        <v/>
      </c>
    </row>
    <row r="64" spans="1:5" ht="15" customHeight="1" x14ac:dyDescent="0.45">
      <c r="A64" s="8">
        <v>58</v>
      </c>
      <c r="B64" s="3"/>
      <c r="C64" s="3"/>
      <c r="D64" s="3"/>
      <c r="E64" s="10" t="str">
        <f t="shared" si="1"/>
        <v/>
      </c>
    </row>
    <row r="65" spans="1:5" ht="15" customHeight="1" x14ac:dyDescent="0.45">
      <c r="A65" s="8">
        <v>59</v>
      </c>
      <c r="B65" s="3"/>
      <c r="C65" s="3"/>
      <c r="D65" s="3"/>
      <c r="E65" s="10" t="str">
        <f t="shared" si="1"/>
        <v/>
      </c>
    </row>
    <row r="66" spans="1:5" ht="15" customHeight="1" x14ac:dyDescent="0.45">
      <c r="A66" s="8">
        <v>60</v>
      </c>
      <c r="B66" s="3"/>
      <c r="C66" s="3"/>
      <c r="D66" s="3"/>
      <c r="E66" s="10" t="str">
        <f t="shared" si="1"/>
        <v/>
      </c>
    </row>
    <row r="68" spans="1:5" ht="15" customHeight="1" x14ac:dyDescent="0.45">
      <c r="A68" s="31" t="s">
        <v>72</v>
      </c>
      <c r="B68" s="22"/>
      <c r="C68" s="22"/>
      <c r="D68" s="22"/>
      <c r="E68" s="22"/>
    </row>
    <row r="70" spans="1:5" ht="15" customHeight="1" x14ac:dyDescent="0.45">
      <c r="A70" s="23" t="s">
        <v>28</v>
      </c>
      <c r="B70" s="22"/>
      <c r="C70" s="22"/>
      <c r="D70" s="22"/>
      <c r="E70" s="22"/>
    </row>
  </sheetData>
  <sheetProtection password="BBBC" sheet="1" formatCells="0" formatColumns="0" formatRows="0" insertColumns="0" sort="0" autoFilter="0"/>
  <mergeCells count="6">
    <mergeCell ref="A2:E2"/>
    <mergeCell ref="A68:E68"/>
    <mergeCell ref="A1:E1"/>
    <mergeCell ref="A5:E5"/>
    <mergeCell ref="A70:E70"/>
    <mergeCell ref="A3:E3"/>
  </mergeCells>
  <dataValidations count="1">
    <dataValidation type="list" allowBlank="1" sqref="B7:B66" xr:uid="{00000000-0002-0000-0300-000000000000}">
      <formula1>EmpNames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69"/>
  <sheetViews>
    <sheetView showGridLines="0" tabSelected="1" zoomScaleNormal="100" workbookViewId="0">
      <pane xSplit="8" ySplit="6" topLeftCell="I7" activePane="bottomRight" state="frozen"/>
      <selection pane="topRight" activeCell="I1" sqref="I1"/>
      <selection pane="bottomLeft" activeCell="A7" sqref="A7"/>
      <selection pane="bottomRight" activeCell="P12" sqref="P12"/>
    </sheetView>
  </sheetViews>
  <sheetFormatPr defaultColWidth="8.6640625" defaultRowHeight="14.25" x14ac:dyDescent="0.45"/>
  <cols>
    <col min="1" max="1" width="5" customWidth="1"/>
    <col min="2" max="2" width="9" customWidth="1"/>
    <col min="3" max="3" width="18" customWidth="1"/>
    <col min="4" max="4" width="12" customWidth="1"/>
    <col min="5" max="5" width="4" customWidth="1"/>
    <col min="6" max="6" width="7" customWidth="1"/>
    <col min="7" max="7" width="6" customWidth="1"/>
    <col min="8" max="8" width="7" customWidth="1"/>
    <col min="9" max="9" width="10" customWidth="1"/>
    <col min="10" max="12" width="9" customWidth="1"/>
    <col min="13" max="14" width="10" customWidth="1"/>
    <col min="15" max="15" width="9" customWidth="1"/>
    <col min="16" max="16" width="10" customWidth="1"/>
    <col min="17" max="20" width="9" customWidth="1"/>
    <col min="21" max="22" width="7" customWidth="1"/>
    <col min="23" max="23" width="6" customWidth="1"/>
    <col min="24" max="25" width="9" customWidth="1"/>
    <col min="26" max="28" width="8" customWidth="1"/>
    <col min="29" max="29" width="9" customWidth="1"/>
    <col min="30" max="30" width="10" customWidth="1"/>
    <col min="31" max="31" width="11" customWidth="1"/>
  </cols>
  <sheetData>
    <row r="1" spans="1:31" ht="25.5" customHeight="1" x14ac:dyDescent="0.4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</row>
    <row r="2" spans="1:31" ht="19.5" customHeight="1" x14ac:dyDescent="0.45">
      <c r="A2" s="29" t="s">
        <v>73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spans="1:31" ht="15.75" customHeight="1" x14ac:dyDescent="0.45">
      <c r="A3" s="25" t="s">
        <v>74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</row>
    <row r="5" spans="1:31" ht="15" customHeight="1" x14ac:dyDescent="0.45">
      <c r="A5" s="32" t="str">
        <f>"Payroll month: "&amp;PayMonth&amp;"   (rename the Allowance column headers below as needed)"</f>
        <v>Payroll month: Apr-2026   (rename the Allowance column headers below as needed)</v>
      </c>
      <c r="B5" s="22"/>
      <c r="C5" s="22"/>
      <c r="D5" s="22"/>
      <c r="E5" s="22"/>
      <c r="F5" s="22"/>
      <c r="G5" s="22"/>
      <c r="H5" s="22"/>
    </row>
    <row r="6" spans="1:31" ht="42" customHeight="1" x14ac:dyDescent="0.45">
      <c r="A6" s="6" t="s">
        <v>58</v>
      </c>
      <c r="B6" s="6" t="s">
        <v>59</v>
      </c>
      <c r="C6" s="6" t="s">
        <v>60</v>
      </c>
      <c r="D6" s="6" t="s">
        <v>64</v>
      </c>
      <c r="E6" s="6" t="s">
        <v>75</v>
      </c>
      <c r="F6" s="6" t="s">
        <v>76</v>
      </c>
      <c r="G6" s="6" t="s">
        <v>70</v>
      </c>
      <c r="H6" s="6" t="s">
        <v>71</v>
      </c>
      <c r="I6" s="6" t="s">
        <v>77</v>
      </c>
      <c r="J6" s="11" t="s">
        <v>78</v>
      </c>
      <c r="K6" s="11" t="s">
        <v>79</v>
      </c>
      <c r="L6" s="11" t="s">
        <v>80</v>
      </c>
      <c r="M6" s="11" t="s">
        <v>81</v>
      </c>
      <c r="N6" s="6" t="s">
        <v>82</v>
      </c>
      <c r="O6" s="6" t="s">
        <v>83</v>
      </c>
      <c r="P6" s="6" t="s">
        <v>84</v>
      </c>
      <c r="Q6" s="6" t="s">
        <v>85</v>
      </c>
      <c r="R6" s="6" t="s">
        <v>86</v>
      </c>
      <c r="S6" s="6" t="s">
        <v>87</v>
      </c>
      <c r="T6" s="6" t="s">
        <v>88</v>
      </c>
      <c r="U6" s="6" t="s">
        <v>89</v>
      </c>
      <c r="V6" s="6" t="s">
        <v>90</v>
      </c>
      <c r="W6" s="6" t="s">
        <v>91</v>
      </c>
      <c r="X6" s="6" t="s">
        <v>92</v>
      </c>
      <c r="Y6" s="6" t="s">
        <v>93</v>
      </c>
      <c r="Z6" s="6" t="s">
        <v>94</v>
      </c>
      <c r="AA6" s="6" t="s">
        <v>95</v>
      </c>
      <c r="AB6" s="6" t="s">
        <v>96</v>
      </c>
      <c r="AC6" s="6" t="s">
        <v>97</v>
      </c>
      <c r="AD6" s="6" t="s">
        <v>98</v>
      </c>
      <c r="AE6" s="6" t="s">
        <v>99</v>
      </c>
    </row>
    <row r="7" spans="1:31" ht="15" customHeight="1" x14ac:dyDescent="0.45">
      <c r="A7" s="12">
        <v>1</v>
      </c>
      <c r="B7" s="3"/>
      <c r="C7" s="3"/>
      <c r="D7" s="13" t="str">
        <f t="shared" ref="D7:D38" si="0">IF($C7="","",IFERROR(VLOOKUP($C7,EmpTbl,5,FALSE()),""))</f>
        <v/>
      </c>
      <c r="E7" s="13" t="str">
        <f t="shared" ref="E7:E38" si="1">IF($C7="","",IFERROR(VLOOKUP($C7,EmpTbl,6,FALSE()),""))</f>
        <v/>
      </c>
      <c r="F7" s="14" t="str">
        <f t="shared" ref="F7:F38" si="2">IF($C7="","",IFERROR(VLOOKUP($C7,AttTbl,2,FALSE()),StdDays))</f>
        <v/>
      </c>
      <c r="G7" s="14" t="str">
        <f t="shared" ref="G7:G38" si="3">IF($C7="","",IFERROR(VLOOKUP($C7,AttTbl,3,FALSE()),0))</f>
        <v/>
      </c>
      <c r="H7" s="14" t="str">
        <f t="shared" ref="H7:H38" si="4">IF($C7="","",N($F7)-N($G7))</f>
        <v/>
      </c>
      <c r="I7" s="15"/>
      <c r="J7" s="15"/>
      <c r="K7" s="15"/>
      <c r="L7" s="15"/>
      <c r="M7" s="15"/>
      <c r="N7" s="16" t="str">
        <f t="shared" ref="N7:N38" si="5">IF($C7="","",N($I7)+N($J7)+N($K7)+N($L7)+N($M7))</f>
        <v/>
      </c>
      <c r="O7" s="16" t="str">
        <f t="shared" ref="O7:O38" si="6">IF($C7="","",IF(N($F7)&gt;0,ROUND($N7/$F7*N($G7),0),0))</f>
        <v/>
      </c>
      <c r="P7" s="16" t="str">
        <f t="shared" ref="P7:P38" si="7">IF($C7="","",$N7-$O7)</f>
        <v/>
      </c>
      <c r="Q7" s="16" t="str">
        <f t="shared" ref="Q7:Q38" si="8">IF($C7="","",IF(PFCap="Y",MIN(IF(N($F7)&gt;0,ROUND($I7*$H7/$F7,0),N($I7)),PFCeil),IF(N($F7)&gt;0,ROUND($I7*$H7/$F7,0),N($I7))))</f>
        <v/>
      </c>
      <c r="R7" s="16" t="str">
        <f t="shared" ref="R7:R38" si="9">IF($C7="","",ROUND(PFRate*$Q7,0))</f>
        <v/>
      </c>
      <c r="S7" s="16" t="str">
        <f t="shared" ref="S7:S38" si="10">IF($C7="","",ROUND(EPSRate*MIN($Q7,PFCeil),0))</f>
        <v/>
      </c>
      <c r="T7" s="16" t="str">
        <f t="shared" ref="T7:T38" si="11">IF($C7="","",ROUND(PFRate*$Q7,0)-$S7)</f>
        <v/>
      </c>
      <c r="U7" s="16" t="str">
        <f t="shared" ref="U7:U38" si="12">IF($C7="","",ROUND(EDLIRate*MIN($Q7,PFCeil),0))</f>
        <v/>
      </c>
      <c r="V7" s="16" t="str">
        <f t="shared" ref="V7:V38" si="13">IF($C7="","",ROUND(AdminRate*$Q7,0))</f>
        <v/>
      </c>
      <c r="W7" s="13" t="str">
        <f t="shared" ref="W7:W38" si="14">IF($C7="","",IF($P7&lt;=ESILimit,"Yes","No"))</f>
        <v/>
      </c>
      <c r="X7" s="16" t="str">
        <f t="shared" ref="X7:X38" si="15">IF($C7="","",IF($W7="Yes",ROUNDUP(ESIEE*$P7,0),0))</f>
        <v/>
      </c>
      <c r="Y7" s="16" t="str">
        <f t="shared" ref="Y7:Y38" si="16">IF($C7="","",IF($W7="Yes",ROUNDUP(ESIER*$P7,0),0))</f>
        <v/>
      </c>
      <c r="Z7" s="16" t="str">
        <f t="shared" ref="Z7:Z38" si="17">IF($C7="","",IF(LEFT(PayMonth,3)="Feb",SUMIFS(PTFeb,PTState,$D7,PTGender,$E7,PTLow,"&lt;="&amp;$P7,PTUp,"&gt;="&amp;$P7)+SUMIFS(PTFeb,PTState,$D7,PTGender,"Any",PTLow,"&lt;="&amp;$P7,PTUp,"&gt;="&amp;$P7),SUMIFS(PTReg,PTState,$D7,PTGender,$E7,PTLow,"&lt;="&amp;$P7,PTUp,"&gt;="&amp;$P7)+SUMIFS(PTReg,PTState,$D7,PTGender,"Any",PTLow,"&lt;="&amp;$P7,PTUp,"&gt;="&amp;$P7)))</f>
        <v/>
      </c>
      <c r="AA7" s="15"/>
      <c r="AB7" s="15"/>
      <c r="AC7" s="16" t="str">
        <f t="shared" ref="AC7:AC38" si="18">IF($C7="","",$O7+$R7+$X7+$Z7+N($AA7)+N($AB7))</f>
        <v/>
      </c>
      <c r="AD7" s="16" t="str">
        <f t="shared" ref="AD7:AD38" si="19">IF($C7="","",$N7-$AC7)</f>
        <v/>
      </c>
      <c r="AE7" s="16" t="str">
        <f t="shared" ref="AE7:AE38" si="20">IF($C7="","",$P7+$S7+$T7+$U7+$V7+$Y7)</f>
        <v/>
      </c>
    </row>
    <row r="8" spans="1:31" ht="15" customHeight="1" x14ac:dyDescent="0.45">
      <c r="A8" s="12">
        <v>2</v>
      </c>
      <c r="B8" s="3"/>
      <c r="C8" s="3"/>
      <c r="D8" s="13" t="str">
        <f t="shared" si="0"/>
        <v/>
      </c>
      <c r="E8" s="13" t="str">
        <f t="shared" si="1"/>
        <v/>
      </c>
      <c r="F8" s="14" t="str">
        <f t="shared" si="2"/>
        <v/>
      </c>
      <c r="G8" s="14" t="str">
        <f t="shared" si="3"/>
        <v/>
      </c>
      <c r="H8" s="14" t="str">
        <f t="shared" si="4"/>
        <v/>
      </c>
      <c r="I8" s="15"/>
      <c r="J8" s="15"/>
      <c r="K8" s="15"/>
      <c r="L8" s="15"/>
      <c r="M8" s="15"/>
      <c r="N8" s="16" t="str">
        <f t="shared" si="5"/>
        <v/>
      </c>
      <c r="O8" s="16" t="str">
        <f t="shared" si="6"/>
        <v/>
      </c>
      <c r="P8" s="16" t="str">
        <f t="shared" si="7"/>
        <v/>
      </c>
      <c r="Q8" s="16" t="str">
        <f t="shared" si="8"/>
        <v/>
      </c>
      <c r="R8" s="16" t="str">
        <f t="shared" si="9"/>
        <v/>
      </c>
      <c r="S8" s="16" t="str">
        <f t="shared" si="10"/>
        <v/>
      </c>
      <c r="T8" s="16" t="str">
        <f t="shared" si="11"/>
        <v/>
      </c>
      <c r="U8" s="16" t="str">
        <f t="shared" si="12"/>
        <v/>
      </c>
      <c r="V8" s="16" t="str">
        <f t="shared" si="13"/>
        <v/>
      </c>
      <c r="W8" s="13" t="str">
        <f t="shared" si="14"/>
        <v/>
      </c>
      <c r="X8" s="16" t="str">
        <f t="shared" si="15"/>
        <v/>
      </c>
      <c r="Y8" s="16" t="str">
        <f t="shared" si="16"/>
        <v/>
      </c>
      <c r="Z8" s="16" t="str">
        <f t="shared" si="17"/>
        <v/>
      </c>
      <c r="AA8" s="15"/>
      <c r="AB8" s="15"/>
      <c r="AC8" s="16" t="str">
        <f t="shared" si="18"/>
        <v/>
      </c>
      <c r="AD8" s="16" t="str">
        <f t="shared" si="19"/>
        <v/>
      </c>
      <c r="AE8" s="16" t="str">
        <f t="shared" si="20"/>
        <v/>
      </c>
    </row>
    <row r="9" spans="1:31" ht="15" customHeight="1" x14ac:dyDescent="0.45">
      <c r="A9" s="12">
        <v>3</v>
      </c>
      <c r="B9" s="3"/>
      <c r="C9" s="3"/>
      <c r="D9" s="13" t="str">
        <f t="shared" si="0"/>
        <v/>
      </c>
      <c r="E9" s="13" t="str">
        <f t="shared" si="1"/>
        <v/>
      </c>
      <c r="F9" s="14" t="str">
        <f t="shared" si="2"/>
        <v/>
      </c>
      <c r="G9" s="14" t="str">
        <f t="shared" si="3"/>
        <v/>
      </c>
      <c r="H9" s="14" t="str">
        <f t="shared" si="4"/>
        <v/>
      </c>
      <c r="I9" s="15"/>
      <c r="J9" s="15"/>
      <c r="K9" s="15"/>
      <c r="L9" s="15"/>
      <c r="M9" s="15"/>
      <c r="N9" s="16" t="str">
        <f t="shared" si="5"/>
        <v/>
      </c>
      <c r="O9" s="16" t="str">
        <f t="shared" si="6"/>
        <v/>
      </c>
      <c r="P9" s="16" t="str">
        <f t="shared" si="7"/>
        <v/>
      </c>
      <c r="Q9" s="16" t="str">
        <f t="shared" si="8"/>
        <v/>
      </c>
      <c r="R9" s="16" t="str">
        <f t="shared" si="9"/>
        <v/>
      </c>
      <c r="S9" s="16" t="str">
        <f t="shared" si="10"/>
        <v/>
      </c>
      <c r="T9" s="16" t="str">
        <f t="shared" si="11"/>
        <v/>
      </c>
      <c r="U9" s="16" t="str">
        <f t="shared" si="12"/>
        <v/>
      </c>
      <c r="V9" s="16" t="str">
        <f t="shared" si="13"/>
        <v/>
      </c>
      <c r="W9" s="13" t="str">
        <f t="shared" si="14"/>
        <v/>
      </c>
      <c r="X9" s="16" t="str">
        <f t="shared" si="15"/>
        <v/>
      </c>
      <c r="Y9" s="16" t="str">
        <f t="shared" si="16"/>
        <v/>
      </c>
      <c r="Z9" s="16" t="str">
        <f t="shared" si="17"/>
        <v/>
      </c>
      <c r="AA9" s="15"/>
      <c r="AB9" s="15"/>
      <c r="AC9" s="16" t="str">
        <f t="shared" si="18"/>
        <v/>
      </c>
      <c r="AD9" s="16" t="str">
        <f t="shared" si="19"/>
        <v/>
      </c>
      <c r="AE9" s="16" t="str">
        <f t="shared" si="20"/>
        <v/>
      </c>
    </row>
    <row r="10" spans="1:31" ht="15" customHeight="1" x14ac:dyDescent="0.45">
      <c r="A10" s="12">
        <v>4</v>
      </c>
      <c r="B10" s="3"/>
      <c r="C10" s="3"/>
      <c r="D10" s="13" t="str">
        <f t="shared" si="0"/>
        <v/>
      </c>
      <c r="E10" s="13" t="str">
        <f t="shared" si="1"/>
        <v/>
      </c>
      <c r="F10" s="14" t="str">
        <f t="shared" si="2"/>
        <v/>
      </c>
      <c r="G10" s="14" t="str">
        <f t="shared" si="3"/>
        <v/>
      </c>
      <c r="H10" s="14" t="str">
        <f t="shared" si="4"/>
        <v/>
      </c>
      <c r="I10" s="15"/>
      <c r="J10" s="15"/>
      <c r="K10" s="15"/>
      <c r="L10" s="15"/>
      <c r="M10" s="15"/>
      <c r="N10" s="16" t="str">
        <f t="shared" si="5"/>
        <v/>
      </c>
      <c r="O10" s="16" t="str">
        <f t="shared" si="6"/>
        <v/>
      </c>
      <c r="P10" s="16" t="str">
        <f t="shared" si="7"/>
        <v/>
      </c>
      <c r="Q10" s="16" t="str">
        <f t="shared" si="8"/>
        <v/>
      </c>
      <c r="R10" s="16" t="str">
        <f t="shared" si="9"/>
        <v/>
      </c>
      <c r="S10" s="16" t="str">
        <f t="shared" si="10"/>
        <v/>
      </c>
      <c r="T10" s="16" t="str">
        <f t="shared" si="11"/>
        <v/>
      </c>
      <c r="U10" s="16" t="str">
        <f t="shared" si="12"/>
        <v/>
      </c>
      <c r="V10" s="16" t="str">
        <f t="shared" si="13"/>
        <v/>
      </c>
      <c r="W10" s="13" t="str">
        <f t="shared" si="14"/>
        <v/>
      </c>
      <c r="X10" s="16" t="str">
        <f t="shared" si="15"/>
        <v/>
      </c>
      <c r="Y10" s="16" t="str">
        <f t="shared" si="16"/>
        <v/>
      </c>
      <c r="Z10" s="16" t="str">
        <f t="shared" si="17"/>
        <v/>
      </c>
      <c r="AA10" s="15"/>
      <c r="AB10" s="15"/>
      <c r="AC10" s="16" t="str">
        <f t="shared" si="18"/>
        <v/>
      </c>
      <c r="AD10" s="16" t="str">
        <f t="shared" si="19"/>
        <v/>
      </c>
      <c r="AE10" s="16" t="str">
        <f t="shared" si="20"/>
        <v/>
      </c>
    </row>
    <row r="11" spans="1:31" ht="15" customHeight="1" x14ac:dyDescent="0.45">
      <c r="A11" s="12">
        <v>5</v>
      </c>
      <c r="B11" s="3"/>
      <c r="C11" s="3"/>
      <c r="D11" s="13" t="str">
        <f t="shared" si="0"/>
        <v/>
      </c>
      <c r="E11" s="13" t="str">
        <f t="shared" si="1"/>
        <v/>
      </c>
      <c r="F11" s="14" t="str">
        <f t="shared" si="2"/>
        <v/>
      </c>
      <c r="G11" s="14" t="str">
        <f t="shared" si="3"/>
        <v/>
      </c>
      <c r="H11" s="14" t="str">
        <f t="shared" si="4"/>
        <v/>
      </c>
      <c r="I11" s="15"/>
      <c r="J11" s="15"/>
      <c r="K11" s="15"/>
      <c r="L11" s="15"/>
      <c r="M11" s="15"/>
      <c r="N11" s="16" t="str">
        <f t="shared" si="5"/>
        <v/>
      </c>
      <c r="O11" s="16" t="str">
        <f t="shared" si="6"/>
        <v/>
      </c>
      <c r="P11" s="16" t="str">
        <f t="shared" si="7"/>
        <v/>
      </c>
      <c r="Q11" s="16" t="str">
        <f t="shared" si="8"/>
        <v/>
      </c>
      <c r="R11" s="16" t="str">
        <f t="shared" si="9"/>
        <v/>
      </c>
      <c r="S11" s="16" t="str">
        <f t="shared" si="10"/>
        <v/>
      </c>
      <c r="T11" s="16" t="str">
        <f t="shared" si="11"/>
        <v/>
      </c>
      <c r="U11" s="16" t="str">
        <f t="shared" si="12"/>
        <v/>
      </c>
      <c r="V11" s="16" t="str">
        <f t="shared" si="13"/>
        <v/>
      </c>
      <c r="W11" s="13" t="str">
        <f t="shared" si="14"/>
        <v/>
      </c>
      <c r="X11" s="16" t="str">
        <f t="shared" si="15"/>
        <v/>
      </c>
      <c r="Y11" s="16" t="str">
        <f t="shared" si="16"/>
        <v/>
      </c>
      <c r="Z11" s="16" t="str">
        <f t="shared" si="17"/>
        <v/>
      </c>
      <c r="AA11" s="15"/>
      <c r="AB11" s="15"/>
      <c r="AC11" s="16" t="str">
        <f t="shared" si="18"/>
        <v/>
      </c>
      <c r="AD11" s="16" t="str">
        <f t="shared" si="19"/>
        <v/>
      </c>
      <c r="AE11" s="16" t="str">
        <f t="shared" si="20"/>
        <v/>
      </c>
    </row>
    <row r="12" spans="1:31" ht="15" customHeight="1" x14ac:dyDescent="0.45">
      <c r="A12" s="12">
        <v>6</v>
      </c>
      <c r="B12" s="3"/>
      <c r="C12" s="3"/>
      <c r="D12" s="13" t="str">
        <f t="shared" si="0"/>
        <v/>
      </c>
      <c r="E12" s="13" t="str">
        <f t="shared" si="1"/>
        <v/>
      </c>
      <c r="F12" s="14" t="str">
        <f t="shared" si="2"/>
        <v/>
      </c>
      <c r="G12" s="14" t="str">
        <f t="shared" si="3"/>
        <v/>
      </c>
      <c r="H12" s="14" t="str">
        <f t="shared" si="4"/>
        <v/>
      </c>
      <c r="I12" s="15"/>
      <c r="J12" s="15"/>
      <c r="K12" s="15"/>
      <c r="L12" s="15"/>
      <c r="M12" s="15"/>
      <c r="N12" s="16" t="str">
        <f t="shared" si="5"/>
        <v/>
      </c>
      <c r="O12" s="16" t="str">
        <f t="shared" si="6"/>
        <v/>
      </c>
      <c r="P12" s="16" t="str">
        <f t="shared" si="7"/>
        <v/>
      </c>
      <c r="Q12" s="16" t="str">
        <f t="shared" si="8"/>
        <v/>
      </c>
      <c r="R12" s="16" t="str">
        <f t="shared" si="9"/>
        <v/>
      </c>
      <c r="S12" s="16" t="str">
        <f t="shared" si="10"/>
        <v/>
      </c>
      <c r="T12" s="16" t="str">
        <f t="shared" si="11"/>
        <v/>
      </c>
      <c r="U12" s="16" t="str">
        <f t="shared" si="12"/>
        <v/>
      </c>
      <c r="V12" s="16" t="str">
        <f t="shared" si="13"/>
        <v/>
      </c>
      <c r="W12" s="13" t="str">
        <f t="shared" si="14"/>
        <v/>
      </c>
      <c r="X12" s="16" t="str">
        <f t="shared" si="15"/>
        <v/>
      </c>
      <c r="Y12" s="16" t="str">
        <f t="shared" si="16"/>
        <v/>
      </c>
      <c r="Z12" s="16" t="str">
        <f t="shared" si="17"/>
        <v/>
      </c>
      <c r="AA12" s="15"/>
      <c r="AB12" s="15"/>
      <c r="AC12" s="16" t="str">
        <f t="shared" si="18"/>
        <v/>
      </c>
      <c r="AD12" s="16" t="str">
        <f t="shared" si="19"/>
        <v/>
      </c>
      <c r="AE12" s="16" t="str">
        <f t="shared" si="20"/>
        <v/>
      </c>
    </row>
    <row r="13" spans="1:31" ht="15" customHeight="1" x14ac:dyDescent="0.45">
      <c r="A13" s="12">
        <v>7</v>
      </c>
      <c r="B13" s="3"/>
      <c r="C13" s="3"/>
      <c r="D13" s="13" t="str">
        <f t="shared" si="0"/>
        <v/>
      </c>
      <c r="E13" s="13" t="str">
        <f t="shared" si="1"/>
        <v/>
      </c>
      <c r="F13" s="14" t="str">
        <f t="shared" si="2"/>
        <v/>
      </c>
      <c r="G13" s="14" t="str">
        <f t="shared" si="3"/>
        <v/>
      </c>
      <c r="H13" s="14" t="str">
        <f t="shared" si="4"/>
        <v/>
      </c>
      <c r="I13" s="15"/>
      <c r="J13" s="15"/>
      <c r="K13" s="15"/>
      <c r="L13" s="15"/>
      <c r="M13" s="15"/>
      <c r="N13" s="16" t="str">
        <f t="shared" si="5"/>
        <v/>
      </c>
      <c r="O13" s="16" t="str">
        <f t="shared" si="6"/>
        <v/>
      </c>
      <c r="P13" s="16" t="str">
        <f t="shared" si="7"/>
        <v/>
      </c>
      <c r="Q13" s="16" t="str">
        <f t="shared" si="8"/>
        <v/>
      </c>
      <c r="R13" s="16" t="str">
        <f t="shared" si="9"/>
        <v/>
      </c>
      <c r="S13" s="16" t="str">
        <f t="shared" si="10"/>
        <v/>
      </c>
      <c r="T13" s="16" t="str">
        <f t="shared" si="11"/>
        <v/>
      </c>
      <c r="U13" s="16" t="str">
        <f t="shared" si="12"/>
        <v/>
      </c>
      <c r="V13" s="16" t="str">
        <f t="shared" si="13"/>
        <v/>
      </c>
      <c r="W13" s="13" t="str">
        <f t="shared" si="14"/>
        <v/>
      </c>
      <c r="X13" s="16" t="str">
        <f t="shared" si="15"/>
        <v/>
      </c>
      <c r="Y13" s="16" t="str">
        <f t="shared" si="16"/>
        <v/>
      </c>
      <c r="Z13" s="16" t="str">
        <f t="shared" si="17"/>
        <v/>
      </c>
      <c r="AA13" s="15"/>
      <c r="AB13" s="15"/>
      <c r="AC13" s="16" t="str">
        <f t="shared" si="18"/>
        <v/>
      </c>
      <c r="AD13" s="16" t="str">
        <f t="shared" si="19"/>
        <v/>
      </c>
      <c r="AE13" s="16" t="str">
        <f t="shared" si="20"/>
        <v/>
      </c>
    </row>
    <row r="14" spans="1:31" ht="15" customHeight="1" x14ac:dyDescent="0.45">
      <c r="A14" s="12">
        <v>8</v>
      </c>
      <c r="B14" s="3"/>
      <c r="C14" s="3"/>
      <c r="D14" s="13" t="str">
        <f t="shared" si="0"/>
        <v/>
      </c>
      <c r="E14" s="13" t="str">
        <f t="shared" si="1"/>
        <v/>
      </c>
      <c r="F14" s="14" t="str">
        <f t="shared" si="2"/>
        <v/>
      </c>
      <c r="G14" s="14" t="str">
        <f t="shared" si="3"/>
        <v/>
      </c>
      <c r="H14" s="14" t="str">
        <f t="shared" si="4"/>
        <v/>
      </c>
      <c r="I14" s="15"/>
      <c r="J14" s="15"/>
      <c r="K14" s="15"/>
      <c r="L14" s="15"/>
      <c r="M14" s="15"/>
      <c r="N14" s="16" t="str">
        <f t="shared" si="5"/>
        <v/>
      </c>
      <c r="O14" s="16" t="str">
        <f t="shared" si="6"/>
        <v/>
      </c>
      <c r="P14" s="16" t="str">
        <f t="shared" si="7"/>
        <v/>
      </c>
      <c r="Q14" s="16" t="str">
        <f t="shared" si="8"/>
        <v/>
      </c>
      <c r="R14" s="16" t="str">
        <f t="shared" si="9"/>
        <v/>
      </c>
      <c r="S14" s="16" t="str">
        <f t="shared" si="10"/>
        <v/>
      </c>
      <c r="T14" s="16" t="str">
        <f t="shared" si="11"/>
        <v/>
      </c>
      <c r="U14" s="16" t="str">
        <f t="shared" si="12"/>
        <v/>
      </c>
      <c r="V14" s="16" t="str">
        <f t="shared" si="13"/>
        <v/>
      </c>
      <c r="W14" s="13" t="str">
        <f t="shared" si="14"/>
        <v/>
      </c>
      <c r="X14" s="16" t="str">
        <f t="shared" si="15"/>
        <v/>
      </c>
      <c r="Y14" s="16" t="str">
        <f t="shared" si="16"/>
        <v/>
      </c>
      <c r="Z14" s="16" t="str">
        <f t="shared" si="17"/>
        <v/>
      </c>
      <c r="AA14" s="15"/>
      <c r="AB14" s="15"/>
      <c r="AC14" s="16" t="str">
        <f t="shared" si="18"/>
        <v/>
      </c>
      <c r="AD14" s="16" t="str">
        <f t="shared" si="19"/>
        <v/>
      </c>
      <c r="AE14" s="16" t="str">
        <f t="shared" si="20"/>
        <v/>
      </c>
    </row>
    <row r="15" spans="1:31" ht="15" customHeight="1" x14ac:dyDescent="0.45">
      <c r="A15" s="12">
        <v>9</v>
      </c>
      <c r="B15" s="3"/>
      <c r="C15" s="3"/>
      <c r="D15" s="13" t="str">
        <f t="shared" si="0"/>
        <v/>
      </c>
      <c r="E15" s="13" t="str">
        <f t="shared" si="1"/>
        <v/>
      </c>
      <c r="F15" s="14" t="str">
        <f t="shared" si="2"/>
        <v/>
      </c>
      <c r="G15" s="14" t="str">
        <f t="shared" si="3"/>
        <v/>
      </c>
      <c r="H15" s="14" t="str">
        <f t="shared" si="4"/>
        <v/>
      </c>
      <c r="I15" s="15"/>
      <c r="J15" s="15"/>
      <c r="K15" s="15"/>
      <c r="L15" s="15"/>
      <c r="M15" s="15"/>
      <c r="N15" s="16" t="str">
        <f t="shared" si="5"/>
        <v/>
      </c>
      <c r="O15" s="16" t="str">
        <f t="shared" si="6"/>
        <v/>
      </c>
      <c r="P15" s="16" t="str">
        <f t="shared" si="7"/>
        <v/>
      </c>
      <c r="Q15" s="16" t="str">
        <f t="shared" si="8"/>
        <v/>
      </c>
      <c r="R15" s="16" t="str">
        <f t="shared" si="9"/>
        <v/>
      </c>
      <c r="S15" s="16" t="str">
        <f t="shared" si="10"/>
        <v/>
      </c>
      <c r="T15" s="16" t="str">
        <f t="shared" si="11"/>
        <v/>
      </c>
      <c r="U15" s="16" t="str">
        <f t="shared" si="12"/>
        <v/>
      </c>
      <c r="V15" s="16" t="str">
        <f t="shared" si="13"/>
        <v/>
      </c>
      <c r="W15" s="13" t="str">
        <f t="shared" si="14"/>
        <v/>
      </c>
      <c r="X15" s="16" t="str">
        <f t="shared" si="15"/>
        <v/>
      </c>
      <c r="Y15" s="16" t="str">
        <f t="shared" si="16"/>
        <v/>
      </c>
      <c r="Z15" s="16" t="str">
        <f t="shared" si="17"/>
        <v/>
      </c>
      <c r="AA15" s="15"/>
      <c r="AB15" s="15"/>
      <c r="AC15" s="16" t="str">
        <f t="shared" si="18"/>
        <v/>
      </c>
      <c r="AD15" s="16" t="str">
        <f t="shared" si="19"/>
        <v/>
      </c>
      <c r="AE15" s="16" t="str">
        <f t="shared" si="20"/>
        <v/>
      </c>
    </row>
    <row r="16" spans="1:31" ht="15" customHeight="1" x14ac:dyDescent="0.45">
      <c r="A16" s="12">
        <v>10</v>
      </c>
      <c r="B16" s="3"/>
      <c r="C16" s="3"/>
      <c r="D16" s="13" t="str">
        <f t="shared" si="0"/>
        <v/>
      </c>
      <c r="E16" s="13" t="str">
        <f t="shared" si="1"/>
        <v/>
      </c>
      <c r="F16" s="14" t="str">
        <f t="shared" si="2"/>
        <v/>
      </c>
      <c r="G16" s="14" t="str">
        <f t="shared" si="3"/>
        <v/>
      </c>
      <c r="H16" s="14" t="str">
        <f t="shared" si="4"/>
        <v/>
      </c>
      <c r="I16" s="15"/>
      <c r="J16" s="15"/>
      <c r="K16" s="15"/>
      <c r="L16" s="15"/>
      <c r="M16" s="15"/>
      <c r="N16" s="16" t="str">
        <f t="shared" si="5"/>
        <v/>
      </c>
      <c r="O16" s="16" t="str">
        <f t="shared" si="6"/>
        <v/>
      </c>
      <c r="P16" s="16" t="str">
        <f t="shared" si="7"/>
        <v/>
      </c>
      <c r="Q16" s="16" t="str">
        <f t="shared" si="8"/>
        <v/>
      </c>
      <c r="R16" s="16" t="str">
        <f t="shared" si="9"/>
        <v/>
      </c>
      <c r="S16" s="16" t="str">
        <f t="shared" si="10"/>
        <v/>
      </c>
      <c r="T16" s="16" t="str">
        <f t="shared" si="11"/>
        <v/>
      </c>
      <c r="U16" s="16" t="str">
        <f t="shared" si="12"/>
        <v/>
      </c>
      <c r="V16" s="16" t="str">
        <f t="shared" si="13"/>
        <v/>
      </c>
      <c r="W16" s="13" t="str">
        <f t="shared" si="14"/>
        <v/>
      </c>
      <c r="X16" s="16" t="str">
        <f t="shared" si="15"/>
        <v/>
      </c>
      <c r="Y16" s="16" t="str">
        <f t="shared" si="16"/>
        <v/>
      </c>
      <c r="Z16" s="16" t="str">
        <f t="shared" si="17"/>
        <v/>
      </c>
      <c r="AA16" s="15"/>
      <c r="AB16" s="15"/>
      <c r="AC16" s="16" t="str">
        <f t="shared" si="18"/>
        <v/>
      </c>
      <c r="AD16" s="16" t="str">
        <f t="shared" si="19"/>
        <v/>
      </c>
      <c r="AE16" s="16" t="str">
        <f t="shared" si="20"/>
        <v/>
      </c>
    </row>
    <row r="17" spans="1:31" ht="15" customHeight="1" x14ac:dyDescent="0.45">
      <c r="A17" s="12">
        <v>11</v>
      </c>
      <c r="B17" s="3"/>
      <c r="C17" s="3"/>
      <c r="D17" s="13" t="str">
        <f t="shared" si="0"/>
        <v/>
      </c>
      <c r="E17" s="13" t="str">
        <f t="shared" si="1"/>
        <v/>
      </c>
      <c r="F17" s="14" t="str">
        <f t="shared" si="2"/>
        <v/>
      </c>
      <c r="G17" s="14" t="str">
        <f t="shared" si="3"/>
        <v/>
      </c>
      <c r="H17" s="14" t="str">
        <f t="shared" si="4"/>
        <v/>
      </c>
      <c r="I17" s="15"/>
      <c r="J17" s="15"/>
      <c r="K17" s="15"/>
      <c r="L17" s="15"/>
      <c r="M17" s="15"/>
      <c r="N17" s="16" t="str">
        <f t="shared" si="5"/>
        <v/>
      </c>
      <c r="O17" s="16" t="str">
        <f t="shared" si="6"/>
        <v/>
      </c>
      <c r="P17" s="16" t="str">
        <f t="shared" si="7"/>
        <v/>
      </c>
      <c r="Q17" s="16" t="str">
        <f t="shared" si="8"/>
        <v/>
      </c>
      <c r="R17" s="16" t="str">
        <f t="shared" si="9"/>
        <v/>
      </c>
      <c r="S17" s="16" t="str">
        <f t="shared" si="10"/>
        <v/>
      </c>
      <c r="T17" s="16" t="str">
        <f t="shared" si="11"/>
        <v/>
      </c>
      <c r="U17" s="16" t="str">
        <f t="shared" si="12"/>
        <v/>
      </c>
      <c r="V17" s="16" t="str">
        <f t="shared" si="13"/>
        <v/>
      </c>
      <c r="W17" s="13" t="str">
        <f t="shared" si="14"/>
        <v/>
      </c>
      <c r="X17" s="16" t="str">
        <f t="shared" si="15"/>
        <v/>
      </c>
      <c r="Y17" s="16" t="str">
        <f t="shared" si="16"/>
        <v/>
      </c>
      <c r="Z17" s="16" t="str">
        <f t="shared" si="17"/>
        <v/>
      </c>
      <c r="AA17" s="15"/>
      <c r="AB17" s="15"/>
      <c r="AC17" s="16" t="str">
        <f t="shared" si="18"/>
        <v/>
      </c>
      <c r="AD17" s="16" t="str">
        <f t="shared" si="19"/>
        <v/>
      </c>
      <c r="AE17" s="16" t="str">
        <f t="shared" si="20"/>
        <v/>
      </c>
    </row>
    <row r="18" spans="1:31" ht="15" customHeight="1" x14ac:dyDescent="0.45">
      <c r="A18" s="12">
        <v>12</v>
      </c>
      <c r="B18" s="3"/>
      <c r="C18" s="3"/>
      <c r="D18" s="13" t="str">
        <f t="shared" si="0"/>
        <v/>
      </c>
      <c r="E18" s="13" t="str">
        <f t="shared" si="1"/>
        <v/>
      </c>
      <c r="F18" s="14" t="str">
        <f t="shared" si="2"/>
        <v/>
      </c>
      <c r="G18" s="14" t="str">
        <f t="shared" si="3"/>
        <v/>
      </c>
      <c r="H18" s="14" t="str">
        <f t="shared" si="4"/>
        <v/>
      </c>
      <c r="I18" s="15"/>
      <c r="J18" s="15"/>
      <c r="K18" s="15"/>
      <c r="L18" s="15"/>
      <c r="M18" s="15"/>
      <c r="N18" s="16" t="str">
        <f t="shared" si="5"/>
        <v/>
      </c>
      <c r="O18" s="16" t="str">
        <f t="shared" si="6"/>
        <v/>
      </c>
      <c r="P18" s="16" t="str">
        <f t="shared" si="7"/>
        <v/>
      </c>
      <c r="Q18" s="16" t="str">
        <f t="shared" si="8"/>
        <v/>
      </c>
      <c r="R18" s="16" t="str">
        <f t="shared" si="9"/>
        <v/>
      </c>
      <c r="S18" s="16" t="str">
        <f t="shared" si="10"/>
        <v/>
      </c>
      <c r="T18" s="16" t="str">
        <f t="shared" si="11"/>
        <v/>
      </c>
      <c r="U18" s="16" t="str">
        <f t="shared" si="12"/>
        <v/>
      </c>
      <c r="V18" s="16" t="str">
        <f t="shared" si="13"/>
        <v/>
      </c>
      <c r="W18" s="13" t="str">
        <f t="shared" si="14"/>
        <v/>
      </c>
      <c r="X18" s="16" t="str">
        <f t="shared" si="15"/>
        <v/>
      </c>
      <c r="Y18" s="16" t="str">
        <f t="shared" si="16"/>
        <v/>
      </c>
      <c r="Z18" s="16" t="str">
        <f t="shared" si="17"/>
        <v/>
      </c>
      <c r="AA18" s="15"/>
      <c r="AB18" s="15"/>
      <c r="AC18" s="16" t="str">
        <f t="shared" si="18"/>
        <v/>
      </c>
      <c r="AD18" s="16" t="str">
        <f t="shared" si="19"/>
        <v/>
      </c>
      <c r="AE18" s="16" t="str">
        <f t="shared" si="20"/>
        <v/>
      </c>
    </row>
    <row r="19" spans="1:31" ht="15" customHeight="1" x14ac:dyDescent="0.45">
      <c r="A19" s="12">
        <v>13</v>
      </c>
      <c r="B19" s="3"/>
      <c r="C19" s="3"/>
      <c r="D19" s="13" t="str">
        <f t="shared" si="0"/>
        <v/>
      </c>
      <c r="E19" s="13" t="str">
        <f t="shared" si="1"/>
        <v/>
      </c>
      <c r="F19" s="14" t="str">
        <f t="shared" si="2"/>
        <v/>
      </c>
      <c r="G19" s="14" t="str">
        <f t="shared" si="3"/>
        <v/>
      </c>
      <c r="H19" s="14" t="str">
        <f t="shared" si="4"/>
        <v/>
      </c>
      <c r="I19" s="15"/>
      <c r="J19" s="15"/>
      <c r="K19" s="15"/>
      <c r="L19" s="15"/>
      <c r="M19" s="15"/>
      <c r="N19" s="16" t="str">
        <f t="shared" si="5"/>
        <v/>
      </c>
      <c r="O19" s="16" t="str">
        <f t="shared" si="6"/>
        <v/>
      </c>
      <c r="P19" s="16" t="str">
        <f t="shared" si="7"/>
        <v/>
      </c>
      <c r="Q19" s="16" t="str">
        <f t="shared" si="8"/>
        <v/>
      </c>
      <c r="R19" s="16" t="str">
        <f t="shared" si="9"/>
        <v/>
      </c>
      <c r="S19" s="16" t="str">
        <f t="shared" si="10"/>
        <v/>
      </c>
      <c r="T19" s="16" t="str">
        <f t="shared" si="11"/>
        <v/>
      </c>
      <c r="U19" s="16" t="str">
        <f t="shared" si="12"/>
        <v/>
      </c>
      <c r="V19" s="16" t="str">
        <f t="shared" si="13"/>
        <v/>
      </c>
      <c r="W19" s="13" t="str">
        <f t="shared" si="14"/>
        <v/>
      </c>
      <c r="X19" s="16" t="str">
        <f t="shared" si="15"/>
        <v/>
      </c>
      <c r="Y19" s="16" t="str">
        <f t="shared" si="16"/>
        <v/>
      </c>
      <c r="Z19" s="16" t="str">
        <f t="shared" si="17"/>
        <v/>
      </c>
      <c r="AA19" s="15"/>
      <c r="AB19" s="15"/>
      <c r="AC19" s="16" t="str">
        <f t="shared" si="18"/>
        <v/>
      </c>
      <c r="AD19" s="16" t="str">
        <f t="shared" si="19"/>
        <v/>
      </c>
      <c r="AE19" s="16" t="str">
        <f t="shared" si="20"/>
        <v/>
      </c>
    </row>
    <row r="20" spans="1:31" ht="15" customHeight="1" x14ac:dyDescent="0.45">
      <c r="A20" s="12">
        <v>14</v>
      </c>
      <c r="B20" s="3"/>
      <c r="C20" s="3"/>
      <c r="D20" s="13" t="str">
        <f t="shared" si="0"/>
        <v/>
      </c>
      <c r="E20" s="13" t="str">
        <f t="shared" si="1"/>
        <v/>
      </c>
      <c r="F20" s="14" t="str">
        <f t="shared" si="2"/>
        <v/>
      </c>
      <c r="G20" s="14" t="str">
        <f t="shared" si="3"/>
        <v/>
      </c>
      <c r="H20" s="14" t="str">
        <f t="shared" si="4"/>
        <v/>
      </c>
      <c r="I20" s="15"/>
      <c r="J20" s="15"/>
      <c r="K20" s="15"/>
      <c r="L20" s="15"/>
      <c r="M20" s="15"/>
      <c r="N20" s="16" t="str">
        <f t="shared" si="5"/>
        <v/>
      </c>
      <c r="O20" s="16" t="str">
        <f t="shared" si="6"/>
        <v/>
      </c>
      <c r="P20" s="16" t="str">
        <f t="shared" si="7"/>
        <v/>
      </c>
      <c r="Q20" s="16" t="str">
        <f t="shared" si="8"/>
        <v/>
      </c>
      <c r="R20" s="16" t="str">
        <f t="shared" si="9"/>
        <v/>
      </c>
      <c r="S20" s="16" t="str">
        <f t="shared" si="10"/>
        <v/>
      </c>
      <c r="T20" s="16" t="str">
        <f t="shared" si="11"/>
        <v/>
      </c>
      <c r="U20" s="16" t="str">
        <f t="shared" si="12"/>
        <v/>
      </c>
      <c r="V20" s="16" t="str">
        <f t="shared" si="13"/>
        <v/>
      </c>
      <c r="W20" s="13" t="str">
        <f t="shared" si="14"/>
        <v/>
      </c>
      <c r="X20" s="16" t="str">
        <f t="shared" si="15"/>
        <v/>
      </c>
      <c r="Y20" s="16" t="str">
        <f t="shared" si="16"/>
        <v/>
      </c>
      <c r="Z20" s="16" t="str">
        <f t="shared" si="17"/>
        <v/>
      </c>
      <c r="AA20" s="15"/>
      <c r="AB20" s="15"/>
      <c r="AC20" s="16" t="str">
        <f t="shared" si="18"/>
        <v/>
      </c>
      <c r="AD20" s="16" t="str">
        <f t="shared" si="19"/>
        <v/>
      </c>
      <c r="AE20" s="16" t="str">
        <f t="shared" si="20"/>
        <v/>
      </c>
    </row>
    <row r="21" spans="1:31" ht="15" customHeight="1" x14ac:dyDescent="0.45">
      <c r="A21" s="12">
        <v>15</v>
      </c>
      <c r="B21" s="3"/>
      <c r="C21" s="3"/>
      <c r="D21" s="13" t="str">
        <f t="shared" si="0"/>
        <v/>
      </c>
      <c r="E21" s="13" t="str">
        <f t="shared" si="1"/>
        <v/>
      </c>
      <c r="F21" s="14" t="str">
        <f t="shared" si="2"/>
        <v/>
      </c>
      <c r="G21" s="14" t="str">
        <f t="shared" si="3"/>
        <v/>
      </c>
      <c r="H21" s="14" t="str">
        <f t="shared" si="4"/>
        <v/>
      </c>
      <c r="I21" s="15"/>
      <c r="J21" s="15"/>
      <c r="K21" s="15"/>
      <c r="L21" s="15"/>
      <c r="M21" s="15"/>
      <c r="N21" s="16" t="str">
        <f t="shared" si="5"/>
        <v/>
      </c>
      <c r="O21" s="16" t="str">
        <f t="shared" si="6"/>
        <v/>
      </c>
      <c r="P21" s="16" t="str">
        <f t="shared" si="7"/>
        <v/>
      </c>
      <c r="Q21" s="16" t="str">
        <f t="shared" si="8"/>
        <v/>
      </c>
      <c r="R21" s="16" t="str">
        <f t="shared" si="9"/>
        <v/>
      </c>
      <c r="S21" s="16" t="str">
        <f t="shared" si="10"/>
        <v/>
      </c>
      <c r="T21" s="16" t="str">
        <f t="shared" si="11"/>
        <v/>
      </c>
      <c r="U21" s="16" t="str">
        <f t="shared" si="12"/>
        <v/>
      </c>
      <c r="V21" s="16" t="str">
        <f t="shared" si="13"/>
        <v/>
      </c>
      <c r="W21" s="13" t="str">
        <f t="shared" si="14"/>
        <v/>
      </c>
      <c r="X21" s="16" t="str">
        <f t="shared" si="15"/>
        <v/>
      </c>
      <c r="Y21" s="16" t="str">
        <f t="shared" si="16"/>
        <v/>
      </c>
      <c r="Z21" s="16" t="str">
        <f t="shared" si="17"/>
        <v/>
      </c>
      <c r="AA21" s="15"/>
      <c r="AB21" s="15"/>
      <c r="AC21" s="16" t="str">
        <f t="shared" si="18"/>
        <v/>
      </c>
      <c r="AD21" s="16" t="str">
        <f t="shared" si="19"/>
        <v/>
      </c>
      <c r="AE21" s="16" t="str">
        <f t="shared" si="20"/>
        <v/>
      </c>
    </row>
    <row r="22" spans="1:31" ht="15" customHeight="1" x14ac:dyDescent="0.45">
      <c r="A22" s="12">
        <v>16</v>
      </c>
      <c r="B22" s="3"/>
      <c r="C22" s="3"/>
      <c r="D22" s="13" t="str">
        <f t="shared" si="0"/>
        <v/>
      </c>
      <c r="E22" s="13" t="str">
        <f t="shared" si="1"/>
        <v/>
      </c>
      <c r="F22" s="14" t="str">
        <f t="shared" si="2"/>
        <v/>
      </c>
      <c r="G22" s="14" t="str">
        <f t="shared" si="3"/>
        <v/>
      </c>
      <c r="H22" s="14" t="str">
        <f t="shared" si="4"/>
        <v/>
      </c>
      <c r="I22" s="15"/>
      <c r="J22" s="15"/>
      <c r="K22" s="15"/>
      <c r="L22" s="15"/>
      <c r="M22" s="15"/>
      <c r="N22" s="16" t="str">
        <f t="shared" si="5"/>
        <v/>
      </c>
      <c r="O22" s="16" t="str">
        <f t="shared" si="6"/>
        <v/>
      </c>
      <c r="P22" s="16" t="str">
        <f t="shared" si="7"/>
        <v/>
      </c>
      <c r="Q22" s="16" t="str">
        <f t="shared" si="8"/>
        <v/>
      </c>
      <c r="R22" s="16" t="str">
        <f t="shared" si="9"/>
        <v/>
      </c>
      <c r="S22" s="16" t="str">
        <f t="shared" si="10"/>
        <v/>
      </c>
      <c r="T22" s="16" t="str">
        <f t="shared" si="11"/>
        <v/>
      </c>
      <c r="U22" s="16" t="str">
        <f t="shared" si="12"/>
        <v/>
      </c>
      <c r="V22" s="16" t="str">
        <f t="shared" si="13"/>
        <v/>
      </c>
      <c r="W22" s="13" t="str">
        <f t="shared" si="14"/>
        <v/>
      </c>
      <c r="X22" s="16" t="str">
        <f t="shared" si="15"/>
        <v/>
      </c>
      <c r="Y22" s="16" t="str">
        <f t="shared" si="16"/>
        <v/>
      </c>
      <c r="Z22" s="16" t="str">
        <f t="shared" si="17"/>
        <v/>
      </c>
      <c r="AA22" s="15"/>
      <c r="AB22" s="15"/>
      <c r="AC22" s="16" t="str">
        <f t="shared" si="18"/>
        <v/>
      </c>
      <c r="AD22" s="16" t="str">
        <f t="shared" si="19"/>
        <v/>
      </c>
      <c r="AE22" s="16" t="str">
        <f t="shared" si="20"/>
        <v/>
      </c>
    </row>
    <row r="23" spans="1:31" ht="15" customHeight="1" x14ac:dyDescent="0.45">
      <c r="A23" s="12">
        <v>17</v>
      </c>
      <c r="B23" s="3"/>
      <c r="C23" s="3"/>
      <c r="D23" s="13" t="str">
        <f t="shared" si="0"/>
        <v/>
      </c>
      <c r="E23" s="13" t="str">
        <f t="shared" si="1"/>
        <v/>
      </c>
      <c r="F23" s="14" t="str">
        <f t="shared" si="2"/>
        <v/>
      </c>
      <c r="G23" s="14" t="str">
        <f t="shared" si="3"/>
        <v/>
      </c>
      <c r="H23" s="14" t="str">
        <f t="shared" si="4"/>
        <v/>
      </c>
      <c r="I23" s="15"/>
      <c r="J23" s="15"/>
      <c r="K23" s="15"/>
      <c r="L23" s="15"/>
      <c r="M23" s="15"/>
      <c r="N23" s="16" t="str">
        <f t="shared" si="5"/>
        <v/>
      </c>
      <c r="O23" s="16" t="str">
        <f t="shared" si="6"/>
        <v/>
      </c>
      <c r="P23" s="16" t="str">
        <f t="shared" si="7"/>
        <v/>
      </c>
      <c r="Q23" s="16" t="str">
        <f t="shared" si="8"/>
        <v/>
      </c>
      <c r="R23" s="16" t="str">
        <f t="shared" si="9"/>
        <v/>
      </c>
      <c r="S23" s="16" t="str">
        <f t="shared" si="10"/>
        <v/>
      </c>
      <c r="T23" s="16" t="str">
        <f t="shared" si="11"/>
        <v/>
      </c>
      <c r="U23" s="16" t="str">
        <f t="shared" si="12"/>
        <v/>
      </c>
      <c r="V23" s="16" t="str">
        <f t="shared" si="13"/>
        <v/>
      </c>
      <c r="W23" s="13" t="str">
        <f t="shared" si="14"/>
        <v/>
      </c>
      <c r="X23" s="16" t="str">
        <f t="shared" si="15"/>
        <v/>
      </c>
      <c r="Y23" s="16" t="str">
        <f t="shared" si="16"/>
        <v/>
      </c>
      <c r="Z23" s="16" t="str">
        <f t="shared" si="17"/>
        <v/>
      </c>
      <c r="AA23" s="15"/>
      <c r="AB23" s="15"/>
      <c r="AC23" s="16" t="str">
        <f t="shared" si="18"/>
        <v/>
      </c>
      <c r="AD23" s="16" t="str">
        <f t="shared" si="19"/>
        <v/>
      </c>
      <c r="AE23" s="16" t="str">
        <f t="shared" si="20"/>
        <v/>
      </c>
    </row>
    <row r="24" spans="1:31" ht="15" customHeight="1" x14ac:dyDescent="0.45">
      <c r="A24" s="12">
        <v>18</v>
      </c>
      <c r="B24" s="3"/>
      <c r="C24" s="3"/>
      <c r="D24" s="13" t="str">
        <f t="shared" si="0"/>
        <v/>
      </c>
      <c r="E24" s="13" t="str">
        <f t="shared" si="1"/>
        <v/>
      </c>
      <c r="F24" s="14" t="str">
        <f t="shared" si="2"/>
        <v/>
      </c>
      <c r="G24" s="14" t="str">
        <f t="shared" si="3"/>
        <v/>
      </c>
      <c r="H24" s="14" t="str">
        <f t="shared" si="4"/>
        <v/>
      </c>
      <c r="I24" s="15"/>
      <c r="J24" s="15"/>
      <c r="K24" s="15"/>
      <c r="L24" s="15"/>
      <c r="M24" s="15"/>
      <c r="N24" s="16" t="str">
        <f t="shared" si="5"/>
        <v/>
      </c>
      <c r="O24" s="16" t="str">
        <f t="shared" si="6"/>
        <v/>
      </c>
      <c r="P24" s="16" t="str">
        <f t="shared" si="7"/>
        <v/>
      </c>
      <c r="Q24" s="16" t="str">
        <f t="shared" si="8"/>
        <v/>
      </c>
      <c r="R24" s="16" t="str">
        <f t="shared" si="9"/>
        <v/>
      </c>
      <c r="S24" s="16" t="str">
        <f t="shared" si="10"/>
        <v/>
      </c>
      <c r="T24" s="16" t="str">
        <f t="shared" si="11"/>
        <v/>
      </c>
      <c r="U24" s="16" t="str">
        <f t="shared" si="12"/>
        <v/>
      </c>
      <c r="V24" s="16" t="str">
        <f t="shared" si="13"/>
        <v/>
      </c>
      <c r="W24" s="13" t="str">
        <f t="shared" si="14"/>
        <v/>
      </c>
      <c r="X24" s="16" t="str">
        <f t="shared" si="15"/>
        <v/>
      </c>
      <c r="Y24" s="16" t="str">
        <f t="shared" si="16"/>
        <v/>
      </c>
      <c r="Z24" s="16" t="str">
        <f t="shared" si="17"/>
        <v/>
      </c>
      <c r="AA24" s="15"/>
      <c r="AB24" s="15"/>
      <c r="AC24" s="16" t="str">
        <f t="shared" si="18"/>
        <v/>
      </c>
      <c r="AD24" s="16" t="str">
        <f t="shared" si="19"/>
        <v/>
      </c>
      <c r="AE24" s="16" t="str">
        <f t="shared" si="20"/>
        <v/>
      </c>
    </row>
    <row r="25" spans="1:31" ht="15" customHeight="1" x14ac:dyDescent="0.45">
      <c r="A25" s="12">
        <v>19</v>
      </c>
      <c r="B25" s="3"/>
      <c r="C25" s="3"/>
      <c r="D25" s="13" t="str">
        <f t="shared" si="0"/>
        <v/>
      </c>
      <c r="E25" s="13" t="str">
        <f t="shared" si="1"/>
        <v/>
      </c>
      <c r="F25" s="14" t="str">
        <f t="shared" si="2"/>
        <v/>
      </c>
      <c r="G25" s="14" t="str">
        <f t="shared" si="3"/>
        <v/>
      </c>
      <c r="H25" s="14" t="str">
        <f t="shared" si="4"/>
        <v/>
      </c>
      <c r="I25" s="15"/>
      <c r="J25" s="15"/>
      <c r="K25" s="15"/>
      <c r="L25" s="15"/>
      <c r="M25" s="15"/>
      <c r="N25" s="16" t="str">
        <f t="shared" si="5"/>
        <v/>
      </c>
      <c r="O25" s="16" t="str">
        <f t="shared" si="6"/>
        <v/>
      </c>
      <c r="P25" s="16" t="str">
        <f t="shared" si="7"/>
        <v/>
      </c>
      <c r="Q25" s="16" t="str">
        <f t="shared" si="8"/>
        <v/>
      </c>
      <c r="R25" s="16" t="str">
        <f t="shared" si="9"/>
        <v/>
      </c>
      <c r="S25" s="16" t="str">
        <f t="shared" si="10"/>
        <v/>
      </c>
      <c r="T25" s="16" t="str">
        <f t="shared" si="11"/>
        <v/>
      </c>
      <c r="U25" s="16" t="str">
        <f t="shared" si="12"/>
        <v/>
      </c>
      <c r="V25" s="16" t="str">
        <f t="shared" si="13"/>
        <v/>
      </c>
      <c r="W25" s="13" t="str">
        <f t="shared" si="14"/>
        <v/>
      </c>
      <c r="X25" s="16" t="str">
        <f t="shared" si="15"/>
        <v/>
      </c>
      <c r="Y25" s="16" t="str">
        <f t="shared" si="16"/>
        <v/>
      </c>
      <c r="Z25" s="16" t="str">
        <f t="shared" si="17"/>
        <v/>
      </c>
      <c r="AA25" s="15"/>
      <c r="AB25" s="15"/>
      <c r="AC25" s="16" t="str">
        <f t="shared" si="18"/>
        <v/>
      </c>
      <c r="AD25" s="16" t="str">
        <f t="shared" si="19"/>
        <v/>
      </c>
      <c r="AE25" s="16" t="str">
        <f t="shared" si="20"/>
        <v/>
      </c>
    </row>
    <row r="26" spans="1:31" ht="15" customHeight="1" x14ac:dyDescent="0.45">
      <c r="A26" s="12">
        <v>20</v>
      </c>
      <c r="B26" s="3"/>
      <c r="C26" s="3"/>
      <c r="D26" s="13" t="str">
        <f t="shared" si="0"/>
        <v/>
      </c>
      <c r="E26" s="13" t="str">
        <f t="shared" si="1"/>
        <v/>
      </c>
      <c r="F26" s="14" t="str">
        <f t="shared" si="2"/>
        <v/>
      </c>
      <c r="G26" s="14" t="str">
        <f t="shared" si="3"/>
        <v/>
      </c>
      <c r="H26" s="14" t="str">
        <f t="shared" si="4"/>
        <v/>
      </c>
      <c r="I26" s="15"/>
      <c r="J26" s="15"/>
      <c r="K26" s="15"/>
      <c r="L26" s="15"/>
      <c r="M26" s="15"/>
      <c r="N26" s="16" t="str">
        <f t="shared" si="5"/>
        <v/>
      </c>
      <c r="O26" s="16" t="str">
        <f t="shared" si="6"/>
        <v/>
      </c>
      <c r="P26" s="16" t="str">
        <f t="shared" si="7"/>
        <v/>
      </c>
      <c r="Q26" s="16" t="str">
        <f t="shared" si="8"/>
        <v/>
      </c>
      <c r="R26" s="16" t="str">
        <f t="shared" si="9"/>
        <v/>
      </c>
      <c r="S26" s="16" t="str">
        <f t="shared" si="10"/>
        <v/>
      </c>
      <c r="T26" s="16" t="str">
        <f t="shared" si="11"/>
        <v/>
      </c>
      <c r="U26" s="16" t="str">
        <f t="shared" si="12"/>
        <v/>
      </c>
      <c r="V26" s="16" t="str">
        <f t="shared" si="13"/>
        <v/>
      </c>
      <c r="W26" s="13" t="str">
        <f t="shared" si="14"/>
        <v/>
      </c>
      <c r="X26" s="16" t="str">
        <f t="shared" si="15"/>
        <v/>
      </c>
      <c r="Y26" s="16" t="str">
        <f t="shared" si="16"/>
        <v/>
      </c>
      <c r="Z26" s="16" t="str">
        <f t="shared" si="17"/>
        <v/>
      </c>
      <c r="AA26" s="15"/>
      <c r="AB26" s="15"/>
      <c r="AC26" s="16" t="str">
        <f t="shared" si="18"/>
        <v/>
      </c>
      <c r="AD26" s="16" t="str">
        <f t="shared" si="19"/>
        <v/>
      </c>
      <c r="AE26" s="16" t="str">
        <f t="shared" si="20"/>
        <v/>
      </c>
    </row>
    <row r="27" spans="1:31" ht="15" customHeight="1" x14ac:dyDescent="0.45">
      <c r="A27" s="12">
        <v>21</v>
      </c>
      <c r="B27" s="3"/>
      <c r="C27" s="3"/>
      <c r="D27" s="13" t="str">
        <f t="shared" si="0"/>
        <v/>
      </c>
      <c r="E27" s="13" t="str">
        <f t="shared" si="1"/>
        <v/>
      </c>
      <c r="F27" s="14" t="str">
        <f t="shared" si="2"/>
        <v/>
      </c>
      <c r="G27" s="14" t="str">
        <f t="shared" si="3"/>
        <v/>
      </c>
      <c r="H27" s="14" t="str">
        <f t="shared" si="4"/>
        <v/>
      </c>
      <c r="I27" s="15"/>
      <c r="J27" s="15"/>
      <c r="K27" s="15"/>
      <c r="L27" s="15"/>
      <c r="M27" s="15"/>
      <c r="N27" s="16" t="str">
        <f t="shared" si="5"/>
        <v/>
      </c>
      <c r="O27" s="16" t="str">
        <f t="shared" si="6"/>
        <v/>
      </c>
      <c r="P27" s="16" t="str">
        <f t="shared" si="7"/>
        <v/>
      </c>
      <c r="Q27" s="16" t="str">
        <f t="shared" si="8"/>
        <v/>
      </c>
      <c r="R27" s="16" t="str">
        <f t="shared" si="9"/>
        <v/>
      </c>
      <c r="S27" s="16" t="str">
        <f t="shared" si="10"/>
        <v/>
      </c>
      <c r="T27" s="16" t="str">
        <f t="shared" si="11"/>
        <v/>
      </c>
      <c r="U27" s="16" t="str">
        <f t="shared" si="12"/>
        <v/>
      </c>
      <c r="V27" s="16" t="str">
        <f t="shared" si="13"/>
        <v/>
      </c>
      <c r="W27" s="13" t="str">
        <f t="shared" si="14"/>
        <v/>
      </c>
      <c r="X27" s="16" t="str">
        <f t="shared" si="15"/>
        <v/>
      </c>
      <c r="Y27" s="16" t="str">
        <f t="shared" si="16"/>
        <v/>
      </c>
      <c r="Z27" s="16" t="str">
        <f t="shared" si="17"/>
        <v/>
      </c>
      <c r="AA27" s="15"/>
      <c r="AB27" s="15"/>
      <c r="AC27" s="16" t="str">
        <f t="shared" si="18"/>
        <v/>
      </c>
      <c r="AD27" s="16" t="str">
        <f t="shared" si="19"/>
        <v/>
      </c>
      <c r="AE27" s="16" t="str">
        <f t="shared" si="20"/>
        <v/>
      </c>
    </row>
    <row r="28" spans="1:31" ht="15" customHeight="1" x14ac:dyDescent="0.45">
      <c r="A28" s="12">
        <v>22</v>
      </c>
      <c r="B28" s="3"/>
      <c r="C28" s="3"/>
      <c r="D28" s="13" t="str">
        <f t="shared" si="0"/>
        <v/>
      </c>
      <c r="E28" s="13" t="str">
        <f t="shared" si="1"/>
        <v/>
      </c>
      <c r="F28" s="14" t="str">
        <f t="shared" si="2"/>
        <v/>
      </c>
      <c r="G28" s="14" t="str">
        <f t="shared" si="3"/>
        <v/>
      </c>
      <c r="H28" s="14" t="str">
        <f t="shared" si="4"/>
        <v/>
      </c>
      <c r="I28" s="15"/>
      <c r="J28" s="15"/>
      <c r="K28" s="15"/>
      <c r="L28" s="15"/>
      <c r="M28" s="15"/>
      <c r="N28" s="16" t="str">
        <f t="shared" si="5"/>
        <v/>
      </c>
      <c r="O28" s="16" t="str">
        <f t="shared" si="6"/>
        <v/>
      </c>
      <c r="P28" s="16" t="str">
        <f t="shared" si="7"/>
        <v/>
      </c>
      <c r="Q28" s="16" t="str">
        <f t="shared" si="8"/>
        <v/>
      </c>
      <c r="R28" s="16" t="str">
        <f t="shared" si="9"/>
        <v/>
      </c>
      <c r="S28" s="16" t="str">
        <f t="shared" si="10"/>
        <v/>
      </c>
      <c r="T28" s="16" t="str">
        <f t="shared" si="11"/>
        <v/>
      </c>
      <c r="U28" s="16" t="str">
        <f t="shared" si="12"/>
        <v/>
      </c>
      <c r="V28" s="16" t="str">
        <f t="shared" si="13"/>
        <v/>
      </c>
      <c r="W28" s="13" t="str">
        <f t="shared" si="14"/>
        <v/>
      </c>
      <c r="X28" s="16" t="str">
        <f t="shared" si="15"/>
        <v/>
      </c>
      <c r="Y28" s="16" t="str">
        <f t="shared" si="16"/>
        <v/>
      </c>
      <c r="Z28" s="16" t="str">
        <f t="shared" si="17"/>
        <v/>
      </c>
      <c r="AA28" s="15"/>
      <c r="AB28" s="15"/>
      <c r="AC28" s="16" t="str">
        <f t="shared" si="18"/>
        <v/>
      </c>
      <c r="AD28" s="16" t="str">
        <f t="shared" si="19"/>
        <v/>
      </c>
      <c r="AE28" s="16" t="str">
        <f t="shared" si="20"/>
        <v/>
      </c>
    </row>
    <row r="29" spans="1:31" ht="15" customHeight="1" x14ac:dyDescent="0.45">
      <c r="A29" s="12">
        <v>23</v>
      </c>
      <c r="B29" s="3"/>
      <c r="C29" s="3"/>
      <c r="D29" s="13" t="str">
        <f t="shared" si="0"/>
        <v/>
      </c>
      <c r="E29" s="13" t="str">
        <f t="shared" si="1"/>
        <v/>
      </c>
      <c r="F29" s="14" t="str">
        <f t="shared" si="2"/>
        <v/>
      </c>
      <c r="G29" s="14" t="str">
        <f t="shared" si="3"/>
        <v/>
      </c>
      <c r="H29" s="14" t="str">
        <f t="shared" si="4"/>
        <v/>
      </c>
      <c r="I29" s="15"/>
      <c r="J29" s="15"/>
      <c r="K29" s="15"/>
      <c r="L29" s="15"/>
      <c r="M29" s="15"/>
      <c r="N29" s="16" t="str">
        <f t="shared" si="5"/>
        <v/>
      </c>
      <c r="O29" s="16" t="str">
        <f t="shared" si="6"/>
        <v/>
      </c>
      <c r="P29" s="16" t="str">
        <f t="shared" si="7"/>
        <v/>
      </c>
      <c r="Q29" s="16" t="str">
        <f t="shared" si="8"/>
        <v/>
      </c>
      <c r="R29" s="16" t="str">
        <f t="shared" si="9"/>
        <v/>
      </c>
      <c r="S29" s="16" t="str">
        <f t="shared" si="10"/>
        <v/>
      </c>
      <c r="T29" s="16" t="str">
        <f t="shared" si="11"/>
        <v/>
      </c>
      <c r="U29" s="16" t="str">
        <f t="shared" si="12"/>
        <v/>
      </c>
      <c r="V29" s="16" t="str">
        <f t="shared" si="13"/>
        <v/>
      </c>
      <c r="W29" s="13" t="str">
        <f t="shared" si="14"/>
        <v/>
      </c>
      <c r="X29" s="16" t="str">
        <f t="shared" si="15"/>
        <v/>
      </c>
      <c r="Y29" s="16" t="str">
        <f t="shared" si="16"/>
        <v/>
      </c>
      <c r="Z29" s="16" t="str">
        <f t="shared" si="17"/>
        <v/>
      </c>
      <c r="AA29" s="15"/>
      <c r="AB29" s="15"/>
      <c r="AC29" s="16" t="str">
        <f t="shared" si="18"/>
        <v/>
      </c>
      <c r="AD29" s="16" t="str">
        <f t="shared" si="19"/>
        <v/>
      </c>
      <c r="AE29" s="16" t="str">
        <f t="shared" si="20"/>
        <v/>
      </c>
    </row>
    <row r="30" spans="1:31" ht="15" customHeight="1" x14ac:dyDescent="0.45">
      <c r="A30" s="12">
        <v>24</v>
      </c>
      <c r="B30" s="3"/>
      <c r="C30" s="3"/>
      <c r="D30" s="13" t="str">
        <f t="shared" si="0"/>
        <v/>
      </c>
      <c r="E30" s="13" t="str">
        <f t="shared" si="1"/>
        <v/>
      </c>
      <c r="F30" s="14" t="str">
        <f t="shared" si="2"/>
        <v/>
      </c>
      <c r="G30" s="14" t="str">
        <f t="shared" si="3"/>
        <v/>
      </c>
      <c r="H30" s="14" t="str">
        <f t="shared" si="4"/>
        <v/>
      </c>
      <c r="I30" s="15"/>
      <c r="J30" s="15"/>
      <c r="K30" s="15"/>
      <c r="L30" s="15"/>
      <c r="M30" s="15"/>
      <c r="N30" s="16" t="str">
        <f t="shared" si="5"/>
        <v/>
      </c>
      <c r="O30" s="16" t="str">
        <f t="shared" si="6"/>
        <v/>
      </c>
      <c r="P30" s="16" t="str">
        <f t="shared" si="7"/>
        <v/>
      </c>
      <c r="Q30" s="16" t="str">
        <f t="shared" si="8"/>
        <v/>
      </c>
      <c r="R30" s="16" t="str">
        <f t="shared" si="9"/>
        <v/>
      </c>
      <c r="S30" s="16" t="str">
        <f t="shared" si="10"/>
        <v/>
      </c>
      <c r="T30" s="16" t="str">
        <f t="shared" si="11"/>
        <v/>
      </c>
      <c r="U30" s="16" t="str">
        <f t="shared" si="12"/>
        <v/>
      </c>
      <c r="V30" s="16" t="str">
        <f t="shared" si="13"/>
        <v/>
      </c>
      <c r="W30" s="13" t="str">
        <f t="shared" si="14"/>
        <v/>
      </c>
      <c r="X30" s="16" t="str">
        <f t="shared" si="15"/>
        <v/>
      </c>
      <c r="Y30" s="16" t="str">
        <f t="shared" si="16"/>
        <v/>
      </c>
      <c r="Z30" s="16" t="str">
        <f t="shared" si="17"/>
        <v/>
      </c>
      <c r="AA30" s="15"/>
      <c r="AB30" s="15"/>
      <c r="AC30" s="16" t="str">
        <f t="shared" si="18"/>
        <v/>
      </c>
      <c r="AD30" s="16" t="str">
        <f t="shared" si="19"/>
        <v/>
      </c>
      <c r="AE30" s="16" t="str">
        <f t="shared" si="20"/>
        <v/>
      </c>
    </row>
    <row r="31" spans="1:31" ht="15" customHeight="1" x14ac:dyDescent="0.45">
      <c r="A31" s="12">
        <v>25</v>
      </c>
      <c r="B31" s="3"/>
      <c r="C31" s="3"/>
      <c r="D31" s="13" t="str">
        <f t="shared" si="0"/>
        <v/>
      </c>
      <c r="E31" s="13" t="str">
        <f t="shared" si="1"/>
        <v/>
      </c>
      <c r="F31" s="14" t="str">
        <f t="shared" si="2"/>
        <v/>
      </c>
      <c r="G31" s="14" t="str">
        <f t="shared" si="3"/>
        <v/>
      </c>
      <c r="H31" s="14" t="str">
        <f t="shared" si="4"/>
        <v/>
      </c>
      <c r="I31" s="15"/>
      <c r="J31" s="15"/>
      <c r="K31" s="15"/>
      <c r="L31" s="15"/>
      <c r="M31" s="15"/>
      <c r="N31" s="16" t="str">
        <f t="shared" si="5"/>
        <v/>
      </c>
      <c r="O31" s="16" t="str">
        <f t="shared" si="6"/>
        <v/>
      </c>
      <c r="P31" s="16" t="str">
        <f t="shared" si="7"/>
        <v/>
      </c>
      <c r="Q31" s="16" t="str">
        <f t="shared" si="8"/>
        <v/>
      </c>
      <c r="R31" s="16" t="str">
        <f t="shared" si="9"/>
        <v/>
      </c>
      <c r="S31" s="16" t="str">
        <f t="shared" si="10"/>
        <v/>
      </c>
      <c r="T31" s="16" t="str">
        <f t="shared" si="11"/>
        <v/>
      </c>
      <c r="U31" s="16" t="str">
        <f t="shared" si="12"/>
        <v/>
      </c>
      <c r="V31" s="16" t="str">
        <f t="shared" si="13"/>
        <v/>
      </c>
      <c r="W31" s="13" t="str">
        <f t="shared" si="14"/>
        <v/>
      </c>
      <c r="X31" s="16" t="str">
        <f t="shared" si="15"/>
        <v/>
      </c>
      <c r="Y31" s="16" t="str">
        <f t="shared" si="16"/>
        <v/>
      </c>
      <c r="Z31" s="16" t="str">
        <f t="shared" si="17"/>
        <v/>
      </c>
      <c r="AA31" s="15"/>
      <c r="AB31" s="15"/>
      <c r="AC31" s="16" t="str">
        <f t="shared" si="18"/>
        <v/>
      </c>
      <c r="AD31" s="16" t="str">
        <f t="shared" si="19"/>
        <v/>
      </c>
      <c r="AE31" s="16" t="str">
        <f t="shared" si="20"/>
        <v/>
      </c>
    </row>
    <row r="32" spans="1:31" ht="15" customHeight="1" x14ac:dyDescent="0.45">
      <c r="A32" s="12">
        <v>26</v>
      </c>
      <c r="B32" s="3"/>
      <c r="C32" s="3"/>
      <c r="D32" s="13" t="str">
        <f t="shared" si="0"/>
        <v/>
      </c>
      <c r="E32" s="13" t="str">
        <f t="shared" si="1"/>
        <v/>
      </c>
      <c r="F32" s="14" t="str">
        <f t="shared" si="2"/>
        <v/>
      </c>
      <c r="G32" s="14" t="str">
        <f t="shared" si="3"/>
        <v/>
      </c>
      <c r="H32" s="14" t="str">
        <f t="shared" si="4"/>
        <v/>
      </c>
      <c r="I32" s="15"/>
      <c r="J32" s="15"/>
      <c r="K32" s="15"/>
      <c r="L32" s="15"/>
      <c r="M32" s="15"/>
      <c r="N32" s="16" t="str">
        <f t="shared" si="5"/>
        <v/>
      </c>
      <c r="O32" s="16" t="str">
        <f t="shared" si="6"/>
        <v/>
      </c>
      <c r="P32" s="16" t="str">
        <f t="shared" si="7"/>
        <v/>
      </c>
      <c r="Q32" s="16" t="str">
        <f t="shared" si="8"/>
        <v/>
      </c>
      <c r="R32" s="16" t="str">
        <f t="shared" si="9"/>
        <v/>
      </c>
      <c r="S32" s="16" t="str">
        <f t="shared" si="10"/>
        <v/>
      </c>
      <c r="T32" s="16" t="str">
        <f t="shared" si="11"/>
        <v/>
      </c>
      <c r="U32" s="16" t="str">
        <f t="shared" si="12"/>
        <v/>
      </c>
      <c r="V32" s="16" t="str">
        <f t="shared" si="13"/>
        <v/>
      </c>
      <c r="W32" s="13" t="str">
        <f t="shared" si="14"/>
        <v/>
      </c>
      <c r="X32" s="16" t="str">
        <f t="shared" si="15"/>
        <v/>
      </c>
      <c r="Y32" s="16" t="str">
        <f t="shared" si="16"/>
        <v/>
      </c>
      <c r="Z32" s="16" t="str">
        <f t="shared" si="17"/>
        <v/>
      </c>
      <c r="AA32" s="15"/>
      <c r="AB32" s="15"/>
      <c r="AC32" s="16" t="str">
        <f t="shared" si="18"/>
        <v/>
      </c>
      <c r="AD32" s="16" t="str">
        <f t="shared" si="19"/>
        <v/>
      </c>
      <c r="AE32" s="16" t="str">
        <f t="shared" si="20"/>
        <v/>
      </c>
    </row>
    <row r="33" spans="1:31" ht="15" customHeight="1" x14ac:dyDescent="0.45">
      <c r="A33" s="12">
        <v>27</v>
      </c>
      <c r="B33" s="3"/>
      <c r="C33" s="3"/>
      <c r="D33" s="13" t="str">
        <f t="shared" si="0"/>
        <v/>
      </c>
      <c r="E33" s="13" t="str">
        <f t="shared" si="1"/>
        <v/>
      </c>
      <c r="F33" s="14" t="str">
        <f t="shared" si="2"/>
        <v/>
      </c>
      <c r="G33" s="14" t="str">
        <f t="shared" si="3"/>
        <v/>
      </c>
      <c r="H33" s="14" t="str">
        <f t="shared" si="4"/>
        <v/>
      </c>
      <c r="I33" s="15"/>
      <c r="J33" s="15"/>
      <c r="K33" s="15"/>
      <c r="L33" s="15"/>
      <c r="M33" s="15"/>
      <c r="N33" s="16" t="str">
        <f t="shared" si="5"/>
        <v/>
      </c>
      <c r="O33" s="16" t="str">
        <f t="shared" si="6"/>
        <v/>
      </c>
      <c r="P33" s="16" t="str">
        <f t="shared" si="7"/>
        <v/>
      </c>
      <c r="Q33" s="16" t="str">
        <f t="shared" si="8"/>
        <v/>
      </c>
      <c r="R33" s="16" t="str">
        <f t="shared" si="9"/>
        <v/>
      </c>
      <c r="S33" s="16" t="str">
        <f t="shared" si="10"/>
        <v/>
      </c>
      <c r="T33" s="16" t="str">
        <f t="shared" si="11"/>
        <v/>
      </c>
      <c r="U33" s="16" t="str">
        <f t="shared" si="12"/>
        <v/>
      </c>
      <c r="V33" s="16" t="str">
        <f t="shared" si="13"/>
        <v/>
      </c>
      <c r="W33" s="13" t="str">
        <f t="shared" si="14"/>
        <v/>
      </c>
      <c r="X33" s="16" t="str">
        <f t="shared" si="15"/>
        <v/>
      </c>
      <c r="Y33" s="16" t="str">
        <f t="shared" si="16"/>
        <v/>
      </c>
      <c r="Z33" s="16" t="str">
        <f t="shared" si="17"/>
        <v/>
      </c>
      <c r="AA33" s="15"/>
      <c r="AB33" s="15"/>
      <c r="AC33" s="16" t="str">
        <f t="shared" si="18"/>
        <v/>
      </c>
      <c r="AD33" s="16" t="str">
        <f t="shared" si="19"/>
        <v/>
      </c>
      <c r="AE33" s="16" t="str">
        <f t="shared" si="20"/>
        <v/>
      </c>
    </row>
    <row r="34" spans="1:31" ht="15" customHeight="1" x14ac:dyDescent="0.45">
      <c r="A34" s="12">
        <v>28</v>
      </c>
      <c r="B34" s="3"/>
      <c r="C34" s="3"/>
      <c r="D34" s="13" t="str">
        <f t="shared" si="0"/>
        <v/>
      </c>
      <c r="E34" s="13" t="str">
        <f t="shared" si="1"/>
        <v/>
      </c>
      <c r="F34" s="14" t="str">
        <f t="shared" si="2"/>
        <v/>
      </c>
      <c r="G34" s="14" t="str">
        <f t="shared" si="3"/>
        <v/>
      </c>
      <c r="H34" s="14" t="str">
        <f t="shared" si="4"/>
        <v/>
      </c>
      <c r="I34" s="15"/>
      <c r="J34" s="15"/>
      <c r="K34" s="15"/>
      <c r="L34" s="15"/>
      <c r="M34" s="15"/>
      <c r="N34" s="16" t="str">
        <f t="shared" si="5"/>
        <v/>
      </c>
      <c r="O34" s="16" t="str">
        <f t="shared" si="6"/>
        <v/>
      </c>
      <c r="P34" s="16" t="str">
        <f t="shared" si="7"/>
        <v/>
      </c>
      <c r="Q34" s="16" t="str">
        <f t="shared" si="8"/>
        <v/>
      </c>
      <c r="R34" s="16" t="str">
        <f t="shared" si="9"/>
        <v/>
      </c>
      <c r="S34" s="16" t="str">
        <f t="shared" si="10"/>
        <v/>
      </c>
      <c r="T34" s="16" t="str">
        <f t="shared" si="11"/>
        <v/>
      </c>
      <c r="U34" s="16" t="str">
        <f t="shared" si="12"/>
        <v/>
      </c>
      <c r="V34" s="16" t="str">
        <f t="shared" si="13"/>
        <v/>
      </c>
      <c r="W34" s="13" t="str">
        <f t="shared" si="14"/>
        <v/>
      </c>
      <c r="X34" s="16" t="str">
        <f t="shared" si="15"/>
        <v/>
      </c>
      <c r="Y34" s="16" t="str">
        <f t="shared" si="16"/>
        <v/>
      </c>
      <c r="Z34" s="16" t="str">
        <f t="shared" si="17"/>
        <v/>
      </c>
      <c r="AA34" s="15"/>
      <c r="AB34" s="15"/>
      <c r="AC34" s="16" t="str">
        <f t="shared" si="18"/>
        <v/>
      </c>
      <c r="AD34" s="16" t="str">
        <f t="shared" si="19"/>
        <v/>
      </c>
      <c r="AE34" s="16" t="str">
        <f t="shared" si="20"/>
        <v/>
      </c>
    </row>
    <row r="35" spans="1:31" ht="15" customHeight="1" x14ac:dyDescent="0.45">
      <c r="A35" s="12">
        <v>29</v>
      </c>
      <c r="B35" s="3"/>
      <c r="C35" s="3"/>
      <c r="D35" s="13" t="str">
        <f t="shared" si="0"/>
        <v/>
      </c>
      <c r="E35" s="13" t="str">
        <f t="shared" si="1"/>
        <v/>
      </c>
      <c r="F35" s="14" t="str">
        <f t="shared" si="2"/>
        <v/>
      </c>
      <c r="G35" s="14" t="str">
        <f t="shared" si="3"/>
        <v/>
      </c>
      <c r="H35" s="14" t="str">
        <f t="shared" si="4"/>
        <v/>
      </c>
      <c r="I35" s="15"/>
      <c r="J35" s="15"/>
      <c r="K35" s="15"/>
      <c r="L35" s="15"/>
      <c r="M35" s="15"/>
      <c r="N35" s="16" t="str">
        <f t="shared" si="5"/>
        <v/>
      </c>
      <c r="O35" s="16" t="str">
        <f t="shared" si="6"/>
        <v/>
      </c>
      <c r="P35" s="16" t="str">
        <f t="shared" si="7"/>
        <v/>
      </c>
      <c r="Q35" s="16" t="str">
        <f t="shared" si="8"/>
        <v/>
      </c>
      <c r="R35" s="16" t="str">
        <f t="shared" si="9"/>
        <v/>
      </c>
      <c r="S35" s="16" t="str">
        <f t="shared" si="10"/>
        <v/>
      </c>
      <c r="T35" s="16" t="str">
        <f t="shared" si="11"/>
        <v/>
      </c>
      <c r="U35" s="16" t="str">
        <f t="shared" si="12"/>
        <v/>
      </c>
      <c r="V35" s="16" t="str">
        <f t="shared" si="13"/>
        <v/>
      </c>
      <c r="W35" s="13" t="str">
        <f t="shared" si="14"/>
        <v/>
      </c>
      <c r="X35" s="16" t="str">
        <f t="shared" si="15"/>
        <v/>
      </c>
      <c r="Y35" s="16" t="str">
        <f t="shared" si="16"/>
        <v/>
      </c>
      <c r="Z35" s="16" t="str">
        <f t="shared" si="17"/>
        <v/>
      </c>
      <c r="AA35" s="15"/>
      <c r="AB35" s="15"/>
      <c r="AC35" s="16" t="str">
        <f t="shared" si="18"/>
        <v/>
      </c>
      <c r="AD35" s="16" t="str">
        <f t="shared" si="19"/>
        <v/>
      </c>
      <c r="AE35" s="16" t="str">
        <f t="shared" si="20"/>
        <v/>
      </c>
    </row>
    <row r="36" spans="1:31" ht="15" customHeight="1" x14ac:dyDescent="0.45">
      <c r="A36" s="12">
        <v>30</v>
      </c>
      <c r="B36" s="3"/>
      <c r="C36" s="3"/>
      <c r="D36" s="13" t="str">
        <f t="shared" si="0"/>
        <v/>
      </c>
      <c r="E36" s="13" t="str">
        <f t="shared" si="1"/>
        <v/>
      </c>
      <c r="F36" s="14" t="str">
        <f t="shared" si="2"/>
        <v/>
      </c>
      <c r="G36" s="14" t="str">
        <f t="shared" si="3"/>
        <v/>
      </c>
      <c r="H36" s="14" t="str">
        <f t="shared" si="4"/>
        <v/>
      </c>
      <c r="I36" s="15"/>
      <c r="J36" s="15"/>
      <c r="K36" s="15"/>
      <c r="L36" s="15"/>
      <c r="M36" s="15"/>
      <c r="N36" s="16" t="str">
        <f t="shared" si="5"/>
        <v/>
      </c>
      <c r="O36" s="16" t="str">
        <f t="shared" si="6"/>
        <v/>
      </c>
      <c r="P36" s="16" t="str">
        <f t="shared" si="7"/>
        <v/>
      </c>
      <c r="Q36" s="16" t="str">
        <f t="shared" si="8"/>
        <v/>
      </c>
      <c r="R36" s="16" t="str">
        <f t="shared" si="9"/>
        <v/>
      </c>
      <c r="S36" s="16" t="str">
        <f t="shared" si="10"/>
        <v/>
      </c>
      <c r="T36" s="16" t="str">
        <f t="shared" si="11"/>
        <v/>
      </c>
      <c r="U36" s="16" t="str">
        <f t="shared" si="12"/>
        <v/>
      </c>
      <c r="V36" s="16" t="str">
        <f t="shared" si="13"/>
        <v/>
      </c>
      <c r="W36" s="13" t="str">
        <f t="shared" si="14"/>
        <v/>
      </c>
      <c r="X36" s="16" t="str">
        <f t="shared" si="15"/>
        <v/>
      </c>
      <c r="Y36" s="16" t="str">
        <f t="shared" si="16"/>
        <v/>
      </c>
      <c r="Z36" s="16" t="str">
        <f t="shared" si="17"/>
        <v/>
      </c>
      <c r="AA36" s="15"/>
      <c r="AB36" s="15"/>
      <c r="AC36" s="16" t="str">
        <f t="shared" si="18"/>
        <v/>
      </c>
      <c r="AD36" s="16" t="str">
        <f t="shared" si="19"/>
        <v/>
      </c>
      <c r="AE36" s="16" t="str">
        <f t="shared" si="20"/>
        <v/>
      </c>
    </row>
    <row r="37" spans="1:31" ht="15" customHeight="1" x14ac:dyDescent="0.45">
      <c r="A37" s="12">
        <v>31</v>
      </c>
      <c r="B37" s="3"/>
      <c r="C37" s="3"/>
      <c r="D37" s="13" t="str">
        <f t="shared" si="0"/>
        <v/>
      </c>
      <c r="E37" s="13" t="str">
        <f t="shared" si="1"/>
        <v/>
      </c>
      <c r="F37" s="14" t="str">
        <f t="shared" si="2"/>
        <v/>
      </c>
      <c r="G37" s="14" t="str">
        <f t="shared" si="3"/>
        <v/>
      </c>
      <c r="H37" s="14" t="str">
        <f t="shared" si="4"/>
        <v/>
      </c>
      <c r="I37" s="15"/>
      <c r="J37" s="15"/>
      <c r="K37" s="15"/>
      <c r="L37" s="15"/>
      <c r="M37" s="15"/>
      <c r="N37" s="16" t="str">
        <f t="shared" si="5"/>
        <v/>
      </c>
      <c r="O37" s="16" t="str">
        <f t="shared" si="6"/>
        <v/>
      </c>
      <c r="P37" s="16" t="str">
        <f t="shared" si="7"/>
        <v/>
      </c>
      <c r="Q37" s="16" t="str">
        <f t="shared" si="8"/>
        <v/>
      </c>
      <c r="R37" s="16" t="str">
        <f t="shared" si="9"/>
        <v/>
      </c>
      <c r="S37" s="16" t="str">
        <f t="shared" si="10"/>
        <v/>
      </c>
      <c r="T37" s="16" t="str">
        <f t="shared" si="11"/>
        <v/>
      </c>
      <c r="U37" s="16" t="str">
        <f t="shared" si="12"/>
        <v/>
      </c>
      <c r="V37" s="16" t="str">
        <f t="shared" si="13"/>
        <v/>
      </c>
      <c r="W37" s="13" t="str">
        <f t="shared" si="14"/>
        <v/>
      </c>
      <c r="X37" s="16" t="str">
        <f t="shared" si="15"/>
        <v/>
      </c>
      <c r="Y37" s="16" t="str">
        <f t="shared" si="16"/>
        <v/>
      </c>
      <c r="Z37" s="16" t="str">
        <f t="shared" si="17"/>
        <v/>
      </c>
      <c r="AA37" s="15"/>
      <c r="AB37" s="15"/>
      <c r="AC37" s="16" t="str">
        <f t="shared" si="18"/>
        <v/>
      </c>
      <c r="AD37" s="16" t="str">
        <f t="shared" si="19"/>
        <v/>
      </c>
      <c r="AE37" s="16" t="str">
        <f t="shared" si="20"/>
        <v/>
      </c>
    </row>
    <row r="38" spans="1:31" ht="15" customHeight="1" x14ac:dyDescent="0.45">
      <c r="A38" s="12">
        <v>32</v>
      </c>
      <c r="B38" s="3"/>
      <c r="C38" s="3"/>
      <c r="D38" s="13" t="str">
        <f t="shared" si="0"/>
        <v/>
      </c>
      <c r="E38" s="13" t="str">
        <f t="shared" si="1"/>
        <v/>
      </c>
      <c r="F38" s="14" t="str">
        <f t="shared" si="2"/>
        <v/>
      </c>
      <c r="G38" s="14" t="str">
        <f t="shared" si="3"/>
        <v/>
      </c>
      <c r="H38" s="14" t="str">
        <f t="shared" si="4"/>
        <v/>
      </c>
      <c r="I38" s="15"/>
      <c r="J38" s="15"/>
      <c r="K38" s="15"/>
      <c r="L38" s="15"/>
      <c r="M38" s="15"/>
      <c r="N38" s="16" t="str">
        <f t="shared" si="5"/>
        <v/>
      </c>
      <c r="O38" s="16" t="str">
        <f t="shared" si="6"/>
        <v/>
      </c>
      <c r="P38" s="16" t="str">
        <f t="shared" si="7"/>
        <v/>
      </c>
      <c r="Q38" s="16" t="str">
        <f t="shared" si="8"/>
        <v/>
      </c>
      <c r="R38" s="16" t="str">
        <f t="shared" si="9"/>
        <v/>
      </c>
      <c r="S38" s="16" t="str">
        <f t="shared" si="10"/>
        <v/>
      </c>
      <c r="T38" s="16" t="str">
        <f t="shared" si="11"/>
        <v/>
      </c>
      <c r="U38" s="16" t="str">
        <f t="shared" si="12"/>
        <v/>
      </c>
      <c r="V38" s="16" t="str">
        <f t="shared" si="13"/>
        <v/>
      </c>
      <c r="W38" s="13" t="str">
        <f t="shared" si="14"/>
        <v/>
      </c>
      <c r="X38" s="16" t="str">
        <f t="shared" si="15"/>
        <v/>
      </c>
      <c r="Y38" s="16" t="str">
        <f t="shared" si="16"/>
        <v/>
      </c>
      <c r="Z38" s="16" t="str">
        <f t="shared" si="17"/>
        <v/>
      </c>
      <c r="AA38" s="15"/>
      <c r="AB38" s="15"/>
      <c r="AC38" s="16" t="str">
        <f t="shared" si="18"/>
        <v/>
      </c>
      <c r="AD38" s="16" t="str">
        <f t="shared" si="19"/>
        <v/>
      </c>
      <c r="AE38" s="16" t="str">
        <f t="shared" si="20"/>
        <v/>
      </c>
    </row>
    <row r="39" spans="1:31" ht="15" customHeight="1" x14ac:dyDescent="0.45">
      <c r="A39" s="12">
        <v>33</v>
      </c>
      <c r="B39" s="3"/>
      <c r="C39" s="3"/>
      <c r="D39" s="13" t="str">
        <f t="shared" ref="D39:D66" si="21">IF($C39="","",IFERROR(VLOOKUP($C39,EmpTbl,5,FALSE()),""))</f>
        <v/>
      </c>
      <c r="E39" s="13" t="str">
        <f t="shared" ref="E39:E66" si="22">IF($C39="","",IFERROR(VLOOKUP($C39,EmpTbl,6,FALSE()),""))</f>
        <v/>
      </c>
      <c r="F39" s="14" t="str">
        <f t="shared" ref="F39:F66" si="23">IF($C39="","",IFERROR(VLOOKUP($C39,AttTbl,2,FALSE()),StdDays))</f>
        <v/>
      </c>
      <c r="G39" s="14" t="str">
        <f t="shared" ref="G39:G66" si="24">IF($C39="","",IFERROR(VLOOKUP($C39,AttTbl,3,FALSE()),0))</f>
        <v/>
      </c>
      <c r="H39" s="14" t="str">
        <f t="shared" ref="H39:H66" si="25">IF($C39="","",N($F39)-N($G39))</f>
        <v/>
      </c>
      <c r="I39" s="15"/>
      <c r="J39" s="15"/>
      <c r="K39" s="15"/>
      <c r="L39" s="15"/>
      <c r="M39" s="15"/>
      <c r="N39" s="16" t="str">
        <f t="shared" ref="N39:N66" si="26">IF($C39="","",N($I39)+N($J39)+N($K39)+N($L39)+N($M39))</f>
        <v/>
      </c>
      <c r="O39" s="16" t="str">
        <f t="shared" ref="O39:O66" si="27">IF($C39="","",IF(N($F39)&gt;0,ROUND($N39/$F39*N($G39),0),0))</f>
        <v/>
      </c>
      <c r="P39" s="16" t="str">
        <f t="shared" ref="P39:P66" si="28">IF($C39="","",$N39-$O39)</f>
        <v/>
      </c>
      <c r="Q39" s="16" t="str">
        <f t="shared" ref="Q39:Q66" si="29">IF($C39="","",IF(PFCap="Y",MIN(IF(N($F39)&gt;0,ROUND($I39*$H39/$F39,0),N($I39)),PFCeil),IF(N($F39)&gt;0,ROUND($I39*$H39/$F39,0),N($I39))))</f>
        <v/>
      </c>
      <c r="R39" s="16" t="str">
        <f t="shared" ref="R39:R66" si="30">IF($C39="","",ROUND(PFRate*$Q39,0))</f>
        <v/>
      </c>
      <c r="S39" s="16" t="str">
        <f t="shared" ref="S39:S66" si="31">IF($C39="","",ROUND(EPSRate*MIN($Q39,PFCeil),0))</f>
        <v/>
      </c>
      <c r="T39" s="16" t="str">
        <f t="shared" ref="T39:T66" si="32">IF($C39="","",ROUND(PFRate*$Q39,0)-$S39)</f>
        <v/>
      </c>
      <c r="U39" s="16" t="str">
        <f t="shared" ref="U39:U66" si="33">IF($C39="","",ROUND(EDLIRate*MIN($Q39,PFCeil),0))</f>
        <v/>
      </c>
      <c r="V39" s="16" t="str">
        <f t="shared" ref="V39:V66" si="34">IF($C39="","",ROUND(AdminRate*$Q39,0))</f>
        <v/>
      </c>
      <c r="W39" s="13" t="str">
        <f t="shared" ref="W39:W66" si="35">IF($C39="","",IF($P39&lt;=ESILimit,"Yes","No"))</f>
        <v/>
      </c>
      <c r="X39" s="16" t="str">
        <f t="shared" ref="X39:X66" si="36">IF($C39="","",IF($W39="Yes",ROUNDUP(ESIEE*$P39,0),0))</f>
        <v/>
      </c>
      <c r="Y39" s="16" t="str">
        <f t="shared" ref="Y39:Y66" si="37">IF($C39="","",IF($W39="Yes",ROUNDUP(ESIER*$P39,0),0))</f>
        <v/>
      </c>
      <c r="Z39" s="16" t="str">
        <f t="shared" ref="Z39:Z66" si="38">IF($C39="","",IF(LEFT(PayMonth,3)="Feb",SUMIFS(PTFeb,PTState,$D39,PTGender,$E39,PTLow,"&lt;="&amp;$P39,PTUp,"&gt;="&amp;$P39)+SUMIFS(PTFeb,PTState,$D39,PTGender,"Any",PTLow,"&lt;="&amp;$P39,PTUp,"&gt;="&amp;$P39),SUMIFS(PTReg,PTState,$D39,PTGender,$E39,PTLow,"&lt;="&amp;$P39,PTUp,"&gt;="&amp;$P39)+SUMIFS(PTReg,PTState,$D39,PTGender,"Any",PTLow,"&lt;="&amp;$P39,PTUp,"&gt;="&amp;$P39)))</f>
        <v/>
      </c>
      <c r="AA39" s="15"/>
      <c r="AB39" s="15"/>
      <c r="AC39" s="16" t="str">
        <f t="shared" ref="AC39:AC66" si="39">IF($C39="","",$O39+$R39+$X39+$Z39+N($AA39)+N($AB39))</f>
        <v/>
      </c>
      <c r="AD39" s="16" t="str">
        <f t="shared" ref="AD39:AD66" si="40">IF($C39="","",$N39-$AC39)</f>
        <v/>
      </c>
      <c r="AE39" s="16" t="str">
        <f t="shared" ref="AE39:AE66" si="41">IF($C39="","",$P39+$S39+$T39+$U39+$V39+$Y39)</f>
        <v/>
      </c>
    </row>
    <row r="40" spans="1:31" ht="15" customHeight="1" x14ac:dyDescent="0.45">
      <c r="A40" s="12">
        <v>34</v>
      </c>
      <c r="B40" s="3"/>
      <c r="C40" s="3"/>
      <c r="D40" s="13" t="str">
        <f t="shared" si="21"/>
        <v/>
      </c>
      <c r="E40" s="13" t="str">
        <f t="shared" si="22"/>
        <v/>
      </c>
      <c r="F40" s="14" t="str">
        <f t="shared" si="23"/>
        <v/>
      </c>
      <c r="G40" s="14" t="str">
        <f t="shared" si="24"/>
        <v/>
      </c>
      <c r="H40" s="14" t="str">
        <f t="shared" si="25"/>
        <v/>
      </c>
      <c r="I40" s="15"/>
      <c r="J40" s="15"/>
      <c r="K40" s="15"/>
      <c r="L40" s="15"/>
      <c r="M40" s="15"/>
      <c r="N40" s="16" t="str">
        <f t="shared" si="26"/>
        <v/>
      </c>
      <c r="O40" s="16" t="str">
        <f t="shared" si="27"/>
        <v/>
      </c>
      <c r="P40" s="16" t="str">
        <f t="shared" si="28"/>
        <v/>
      </c>
      <c r="Q40" s="16" t="str">
        <f t="shared" si="29"/>
        <v/>
      </c>
      <c r="R40" s="16" t="str">
        <f t="shared" si="30"/>
        <v/>
      </c>
      <c r="S40" s="16" t="str">
        <f t="shared" si="31"/>
        <v/>
      </c>
      <c r="T40" s="16" t="str">
        <f t="shared" si="32"/>
        <v/>
      </c>
      <c r="U40" s="16" t="str">
        <f t="shared" si="33"/>
        <v/>
      </c>
      <c r="V40" s="16" t="str">
        <f t="shared" si="34"/>
        <v/>
      </c>
      <c r="W40" s="13" t="str">
        <f t="shared" si="35"/>
        <v/>
      </c>
      <c r="X40" s="16" t="str">
        <f t="shared" si="36"/>
        <v/>
      </c>
      <c r="Y40" s="16" t="str">
        <f t="shared" si="37"/>
        <v/>
      </c>
      <c r="Z40" s="16" t="str">
        <f t="shared" si="38"/>
        <v/>
      </c>
      <c r="AA40" s="15"/>
      <c r="AB40" s="15"/>
      <c r="AC40" s="16" t="str">
        <f t="shared" si="39"/>
        <v/>
      </c>
      <c r="AD40" s="16" t="str">
        <f t="shared" si="40"/>
        <v/>
      </c>
      <c r="AE40" s="16" t="str">
        <f t="shared" si="41"/>
        <v/>
      </c>
    </row>
    <row r="41" spans="1:31" ht="15" customHeight="1" x14ac:dyDescent="0.45">
      <c r="A41" s="12">
        <v>35</v>
      </c>
      <c r="B41" s="3"/>
      <c r="C41" s="3"/>
      <c r="D41" s="13" t="str">
        <f t="shared" si="21"/>
        <v/>
      </c>
      <c r="E41" s="13" t="str">
        <f t="shared" si="22"/>
        <v/>
      </c>
      <c r="F41" s="14" t="str">
        <f t="shared" si="23"/>
        <v/>
      </c>
      <c r="G41" s="14" t="str">
        <f t="shared" si="24"/>
        <v/>
      </c>
      <c r="H41" s="14" t="str">
        <f t="shared" si="25"/>
        <v/>
      </c>
      <c r="I41" s="15"/>
      <c r="J41" s="15"/>
      <c r="K41" s="15"/>
      <c r="L41" s="15"/>
      <c r="M41" s="15"/>
      <c r="N41" s="16" t="str">
        <f t="shared" si="26"/>
        <v/>
      </c>
      <c r="O41" s="16" t="str">
        <f t="shared" si="27"/>
        <v/>
      </c>
      <c r="P41" s="16" t="str">
        <f t="shared" si="28"/>
        <v/>
      </c>
      <c r="Q41" s="16" t="str">
        <f t="shared" si="29"/>
        <v/>
      </c>
      <c r="R41" s="16" t="str">
        <f t="shared" si="30"/>
        <v/>
      </c>
      <c r="S41" s="16" t="str">
        <f t="shared" si="31"/>
        <v/>
      </c>
      <c r="T41" s="16" t="str">
        <f t="shared" si="32"/>
        <v/>
      </c>
      <c r="U41" s="16" t="str">
        <f t="shared" si="33"/>
        <v/>
      </c>
      <c r="V41" s="16" t="str">
        <f t="shared" si="34"/>
        <v/>
      </c>
      <c r="W41" s="13" t="str">
        <f t="shared" si="35"/>
        <v/>
      </c>
      <c r="X41" s="16" t="str">
        <f t="shared" si="36"/>
        <v/>
      </c>
      <c r="Y41" s="16" t="str">
        <f t="shared" si="37"/>
        <v/>
      </c>
      <c r="Z41" s="16" t="str">
        <f t="shared" si="38"/>
        <v/>
      </c>
      <c r="AA41" s="15"/>
      <c r="AB41" s="15"/>
      <c r="AC41" s="16" t="str">
        <f t="shared" si="39"/>
        <v/>
      </c>
      <c r="AD41" s="16" t="str">
        <f t="shared" si="40"/>
        <v/>
      </c>
      <c r="AE41" s="16" t="str">
        <f t="shared" si="41"/>
        <v/>
      </c>
    </row>
    <row r="42" spans="1:31" ht="15" customHeight="1" x14ac:dyDescent="0.45">
      <c r="A42" s="12">
        <v>36</v>
      </c>
      <c r="B42" s="3"/>
      <c r="C42" s="3"/>
      <c r="D42" s="13" t="str">
        <f t="shared" si="21"/>
        <v/>
      </c>
      <c r="E42" s="13" t="str">
        <f t="shared" si="22"/>
        <v/>
      </c>
      <c r="F42" s="14" t="str">
        <f t="shared" si="23"/>
        <v/>
      </c>
      <c r="G42" s="14" t="str">
        <f t="shared" si="24"/>
        <v/>
      </c>
      <c r="H42" s="14" t="str">
        <f t="shared" si="25"/>
        <v/>
      </c>
      <c r="I42" s="15"/>
      <c r="J42" s="15"/>
      <c r="K42" s="15"/>
      <c r="L42" s="15"/>
      <c r="M42" s="15"/>
      <c r="N42" s="16" t="str">
        <f t="shared" si="26"/>
        <v/>
      </c>
      <c r="O42" s="16" t="str">
        <f t="shared" si="27"/>
        <v/>
      </c>
      <c r="P42" s="16" t="str">
        <f t="shared" si="28"/>
        <v/>
      </c>
      <c r="Q42" s="16" t="str">
        <f t="shared" si="29"/>
        <v/>
      </c>
      <c r="R42" s="16" t="str">
        <f t="shared" si="30"/>
        <v/>
      </c>
      <c r="S42" s="16" t="str">
        <f t="shared" si="31"/>
        <v/>
      </c>
      <c r="T42" s="16" t="str">
        <f t="shared" si="32"/>
        <v/>
      </c>
      <c r="U42" s="16" t="str">
        <f t="shared" si="33"/>
        <v/>
      </c>
      <c r="V42" s="16" t="str">
        <f t="shared" si="34"/>
        <v/>
      </c>
      <c r="W42" s="13" t="str">
        <f t="shared" si="35"/>
        <v/>
      </c>
      <c r="X42" s="16" t="str">
        <f t="shared" si="36"/>
        <v/>
      </c>
      <c r="Y42" s="16" t="str">
        <f t="shared" si="37"/>
        <v/>
      </c>
      <c r="Z42" s="16" t="str">
        <f t="shared" si="38"/>
        <v/>
      </c>
      <c r="AA42" s="15"/>
      <c r="AB42" s="15"/>
      <c r="AC42" s="16" t="str">
        <f t="shared" si="39"/>
        <v/>
      </c>
      <c r="AD42" s="16" t="str">
        <f t="shared" si="40"/>
        <v/>
      </c>
      <c r="AE42" s="16" t="str">
        <f t="shared" si="41"/>
        <v/>
      </c>
    </row>
    <row r="43" spans="1:31" ht="15" customHeight="1" x14ac:dyDescent="0.45">
      <c r="A43" s="12">
        <v>37</v>
      </c>
      <c r="B43" s="3"/>
      <c r="C43" s="3"/>
      <c r="D43" s="13" t="str">
        <f t="shared" si="21"/>
        <v/>
      </c>
      <c r="E43" s="13" t="str">
        <f t="shared" si="22"/>
        <v/>
      </c>
      <c r="F43" s="14" t="str">
        <f t="shared" si="23"/>
        <v/>
      </c>
      <c r="G43" s="14" t="str">
        <f t="shared" si="24"/>
        <v/>
      </c>
      <c r="H43" s="14" t="str">
        <f t="shared" si="25"/>
        <v/>
      </c>
      <c r="I43" s="15"/>
      <c r="J43" s="15"/>
      <c r="K43" s="15"/>
      <c r="L43" s="15"/>
      <c r="M43" s="15"/>
      <c r="N43" s="16" t="str">
        <f t="shared" si="26"/>
        <v/>
      </c>
      <c r="O43" s="16" t="str">
        <f t="shared" si="27"/>
        <v/>
      </c>
      <c r="P43" s="16" t="str">
        <f t="shared" si="28"/>
        <v/>
      </c>
      <c r="Q43" s="16" t="str">
        <f t="shared" si="29"/>
        <v/>
      </c>
      <c r="R43" s="16" t="str">
        <f t="shared" si="30"/>
        <v/>
      </c>
      <c r="S43" s="16" t="str">
        <f t="shared" si="31"/>
        <v/>
      </c>
      <c r="T43" s="16" t="str">
        <f t="shared" si="32"/>
        <v/>
      </c>
      <c r="U43" s="16" t="str">
        <f t="shared" si="33"/>
        <v/>
      </c>
      <c r="V43" s="16" t="str">
        <f t="shared" si="34"/>
        <v/>
      </c>
      <c r="W43" s="13" t="str">
        <f t="shared" si="35"/>
        <v/>
      </c>
      <c r="X43" s="16" t="str">
        <f t="shared" si="36"/>
        <v/>
      </c>
      <c r="Y43" s="16" t="str">
        <f t="shared" si="37"/>
        <v/>
      </c>
      <c r="Z43" s="16" t="str">
        <f t="shared" si="38"/>
        <v/>
      </c>
      <c r="AA43" s="15"/>
      <c r="AB43" s="15"/>
      <c r="AC43" s="16" t="str">
        <f t="shared" si="39"/>
        <v/>
      </c>
      <c r="AD43" s="16" t="str">
        <f t="shared" si="40"/>
        <v/>
      </c>
      <c r="AE43" s="16" t="str">
        <f t="shared" si="41"/>
        <v/>
      </c>
    </row>
    <row r="44" spans="1:31" ht="15" customHeight="1" x14ac:dyDescent="0.45">
      <c r="A44" s="12">
        <v>38</v>
      </c>
      <c r="B44" s="3"/>
      <c r="C44" s="3"/>
      <c r="D44" s="13" t="str">
        <f t="shared" si="21"/>
        <v/>
      </c>
      <c r="E44" s="13" t="str">
        <f t="shared" si="22"/>
        <v/>
      </c>
      <c r="F44" s="14" t="str">
        <f t="shared" si="23"/>
        <v/>
      </c>
      <c r="G44" s="14" t="str">
        <f t="shared" si="24"/>
        <v/>
      </c>
      <c r="H44" s="14" t="str">
        <f t="shared" si="25"/>
        <v/>
      </c>
      <c r="I44" s="15"/>
      <c r="J44" s="15"/>
      <c r="K44" s="15"/>
      <c r="L44" s="15"/>
      <c r="M44" s="15"/>
      <c r="N44" s="16" t="str">
        <f t="shared" si="26"/>
        <v/>
      </c>
      <c r="O44" s="16" t="str">
        <f t="shared" si="27"/>
        <v/>
      </c>
      <c r="P44" s="16" t="str">
        <f t="shared" si="28"/>
        <v/>
      </c>
      <c r="Q44" s="16" t="str">
        <f t="shared" si="29"/>
        <v/>
      </c>
      <c r="R44" s="16" t="str">
        <f t="shared" si="30"/>
        <v/>
      </c>
      <c r="S44" s="16" t="str">
        <f t="shared" si="31"/>
        <v/>
      </c>
      <c r="T44" s="16" t="str">
        <f t="shared" si="32"/>
        <v/>
      </c>
      <c r="U44" s="16" t="str">
        <f t="shared" si="33"/>
        <v/>
      </c>
      <c r="V44" s="16" t="str">
        <f t="shared" si="34"/>
        <v/>
      </c>
      <c r="W44" s="13" t="str">
        <f t="shared" si="35"/>
        <v/>
      </c>
      <c r="X44" s="16" t="str">
        <f t="shared" si="36"/>
        <v/>
      </c>
      <c r="Y44" s="16" t="str">
        <f t="shared" si="37"/>
        <v/>
      </c>
      <c r="Z44" s="16" t="str">
        <f t="shared" si="38"/>
        <v/>
      </c>
      <c r="AA44" s="15"/>
      <c r="AB44" s="15"/>
      <c r="AC44" s="16" t="str">
        <f t="shared" si="39"/>
        <v/>
      </c>
      <c r="AD44" s="16" t="str">
        <f t="shared" si="40"/>
        <v/>
      </c>
      <c r="AE44" s="16" t="str">
        <f t="shared" si="41"/>
        <v/>
      </c>
    </row>
    <row r="45" spans="1:31" ht="15" customHeight="1" x14ac:dyDescent="0.45">
      <c r="A45" s="12">
        <v>39</v>
      </c>
      <c r="B45" s="3"/>
      <c r="C45" s="3"/>
      <c r="D45" s="13" t="str">
        <f t="shared" si="21"/>
        <v/>
      </c>
      <c r="E45" s="13" t="str">
        <f t="shared" si="22"/>
        <v/>
      </c>
      <c r="F45" s="14" t="str">
        <f t="shared" si="23"/>
        <v/>
      </c>
      <c r="G45" s="14" t="str">
        <f t="shared" si="24"/>
        <v/>
      </c>
      <c r="H45" s="14" t="str">
        <f t="shared" si="25"/>
        <v/>
      </c>
      <c r="I45" s="15"/>
      <c r="J45" s="15"/>
      <c r="K45" s="15"/>
      <c r="L45" s="15"/>
      <c r="M45" s="15"/>
      <c r="N45" s="16" t="str">
        <f t="shared" si="26"/>
        <v/>
      </c>
      <c r="O45" s="16" t="str">
        <f t="shared" si="27"/>
        <v/>
      </c>
      <c r="P45" s="16" t="str">
        <f t="shared" si="28"/>
        <v/>
      </c>
      <c r="Q45" s="16" t="str">
        <f t="shared" si="29"/>
        <v/>
      </c>
      <c r="R45" s="16" t="str">
        <f t="shared" si="30"/>
        <v/>
      </c>
      <c r="S45" s="16" t="str">
        <f t="shared" si="31"/>
        <v/>
      </c>
      <c r="T45" s="16" t="str">
        <f t="shared" si="32"/>
        <v/>
      </c>
      <c r="U45" s="16" t="str">
        <f t="shared" si="33"/>
        <v/>
      </c>
      <c r="V45" s="16" t="str">
        <f t="shared" si="34"/>
        <v/>
      </c>
      <c r="W45" s="13" t="str">
        <f t="shared" si="35"/>
        <v/>
      </c>
      <c r="X45" s="16" t="str">
        <f t="shared" si="36"/>
        <v/>
      </c>
      <c r="Y45" s="16" t="str">
        <f t="shared" si="37"/>
        <v/>
      </c>
      <c r="Z45" s="16" t="str">
        <f t="shared" si="38"/>
        <v/>
      </c>
      <c r="AA45" s="15"/>
      <c r="AB45" s="15"/>
      <c r="AC45" s="16" t="str">
        <f t="shared" si="39"/>
        <v/>
      </c>
      <c r="AD45" s="16" t="str">
        <f t="shared" si="40"/>
        <v/>
      </c>
      <c r="AE45" s="16" t="str">
        <f t="shared" si="41"/>
        <v/>
      </c>
    </row>
    <row r="46" spans="1:31" ht="15" customHeight="1" x14ac:dyDescent="0.45">
      <c r="A46" s="12">
        <v>40</v>
      </c>
      <c r="B46" s="3"/>
      <c r="C46" s="3"/>
      <c r="D46" s="13" t="str">
        <f t="shared" si="21"/>
        <v/>
      </c>
      <c r="E46" s="13" t="str">
        <f t="shared" si="22"/>
        <v/>
      </c>
      <c r="F46" s="14" t="str">
        <f t="shared" si="23"/>
        <v/>
      </c>
      <c r="G46" s="14" t="str">
        <f t="shared" si="24"/>
        <v/>
      </c>
      <c r="H46" s="14" t="str">
        <f t="shared" si="25"/>
        <v/>
      </c>
      <c r="I46" s="15"/>
      <c r="J46" s="15"/>
      <c r="K46" s="15"/>
      <c r="L46" s="15"/>
      <c r="M46" s="15"/>
      <c r="N46" s="16" t="str">
        <f t="shared" si="26"/>
        <v/>
      </c>
      <c r="O46" s="16" t="str">
        <f t="shared" si="27"/>
        <v/>
      </c>
      <c r="P46" s="16" t="str">
        <f t="shared" si="28"/>
        <v/>
      </c>
      <c r="Q46" s="16" t="str">
        <f t="shared" si="29"/>
        <v/>
      </c>
      <c r="R46" s="16" t="str">
        <f t="shared" si="30"/>
        <v/>
      </c>
      <c r="S46" s="16" t="str">
        <f t="shared" si="31"/>
        <v/>
      </c>
      <c r="T46" s="16" t="str">
        <f t="shared" si="32"/>
        <v/>
      </c>
      <c r="U46" s="16" t="str">
        <f t="shared" si="33"/>
        <v/>
      </c>
      <c r="V46" s="16" t="str">
        <f t="shared" si="34"/>
        <v/>
      </c>
      <c r="W46" s="13" t="str">
        <f t="shared" si="35"/>
        <v/>
      </c>
      <c r="X46" s="16" t="str">
        <f t="shared" si="36"/>
        <v/>
      </c>
      <c r="Y46" s="16" t="str">
        <f t="shared" si="37"/>
        <v/>
      </c>
      <c r="Z46" s="16" t="str">
        <f t="shared" si="38"/>
        <v/>
      </c>
      <c r="AA46" s="15"/>
      <c r="AB46" s="15"/>
      <c r="AC46" s="16" t="str">
        <f t="shared" si="39"/>
        <v/>
      </c>
      <c r="AD46" s="16" t="str">
        <f t="shared" si="40"/>
        <v/>
      </c>
      <c r="AE46" s="16" t="str">
        <f t="shared" si="41"/>
        <v/>
      </c>
    </row>
    <row r="47" spans="1:31" ht="15" customHeight="1" x14ac:dyDescent="0.45">
      <c r="A47" s="12">
        <v>41</v>
      </c>
      <c r="B47" s="3"/>
      <c r="C47" s="3"/>
      <c r="D47" s="13" t="str">
        <f t="shared" si="21"/>
        <v/>
      </c>
      <c r="E47" s="13" t="str">
        <f t="shared" si="22"/>
        <v/>
      </c>
      <c r="F47" s="14" t="str">
        <f t="shared" si="23"/>
        <v/>
      </c>
      <c r="G47" s="14" t="str">
        <f t="shared" si="24"/>
        <v/>
      </c>
      <c r="H47" s="14" t="str">
        <f t="shared" si="25"/>
        <v/>
      </c>
      <c r="I47" s="15"/>
      <c r="J47" s="15"/>
      <c r="K47" s="15"/>
      <c r="L47" s="15"/>
      <c r="M47" s="15"/>
      <c r="N47" s="16" t="str">
        <f t="shared" si="26"/>
        <v/>
      </c>
      <c r="O47" s="16" t="str">
        <f t="shared" si="27"/>
        <v/>
      </c>
      <c r="P47" s="16" t="str">
        <f t="shared" si="28"/>
        <v/>
      </c>
      <c r="Q47" s="16" t="str">
        <f t="shared" si="29"/>
        <v/>
      </c>
      <c r="R47" s="16" t="str">
        <f t="shared" si="30"/>
        <v/>
      </c>
      <c r="S47" s="16" t="str">
        <f t="shared" si="31"/>
        <v/>
      </c>
      <c r="T47" s="16" t="str">
        <f t="shared" si="32"/>
        <v/>
      </c>
      <c r="U47" s="16" t="str">
        <f t="shared" si="33"/>
        <v/>
      </c>
      <c r="V47" s="16" t="str">
        <f t="shared" si="34"/>
        <v/>
      </c>
      <c r="W47" s="13" t="str">
        <f t="shared" si="35"/>
        <v/>
      </c>
      <c r="X47" s="16" t="str">
        <f t="shared" si="36"/>
        <v/>
      </c>
      <c r="Y47" s="16" t="str">
        <f t="shared" si="37"/>
        <v/>
      </c>
      <c r="Z47" s="16" t="str">
        <f t="shared" si="38"/>
        <v/>
      </c>
      <c r="AA47" s="15"/>
      <c r="AB47" s="15"/>
      <c r="AC47" s="16" t="str">
        <f t="shared" si="39"/>
        <v/>
      </c>
      <c r="AD47" s="16" t="str">
        <f t="shared" si="40"/>
        <v/>
      </c>
      <c r="AE47" s="16" t="str">
        <f t="shared" si="41"/>
        <v/>
      </c>
    </row>
    <row r="48" spans="1:31" ht="15" customHeight="1" x14ac:dyDescent="0.45">
      <c r="A48" s="12">
        <v>42</v>
      </c>
      <c r="B48" s="3"/>
      <c r="C48" s="3"/>
      <c r="D48" s="13" t="str">
        <f t="shared" si="21"/>
        <v/>
      </c>
      <c r="E48" s="13" t="str">
        <f t="shared" si="22"/>
        <v/>
      </c>
      <c r="F48" s="14" t="str">
        <f t="shared" si="23"/>
        <v/>
      </c>
      <c r="G48" s="14" t="str">
        <f t="shared" si="24"/>
        <v/>
      </c>
      <c r="H48" s="14" t="str">
        <f t="shared" si="25"/>
        <v/>
      </c>
      <c r="I48" s="15"/>
      <c r="J48" s="15"/>
      <c r="K48" s="15"/>
      <c r="L48" s="15"/>
      <c r="M48" s="15"/>
      <c r="N48" s="16" t="str">
        <f t="shared" si="26"/>
        <v/>
      </c>
      <c r="O48" s="16" t="str">
        <f t="shared" si="27"/>
        <v/>
      </c>
      <c r="P48" s="16" t="str">
        <f t="shared" si="28"/>
        <v/>
      </c>
      <c r="Q48" s="16" t="str">
        <f t="shared" si="29"/>
        <v/>
      </c>
      <c r="R48" s="16" t="str">
        <f t="shared" si="30"/>
        <v/>
      </c>
      <c r="S48" s="16" t="str">
        <f t="shared" si="31"/>
        <v/>
      </c>
      <c r="T48" s="16" t="str">
        <f t="shared" si="32"/>
        <v/>
      </c>
      <c r="U48" s="16" t="str">
        <f t="shared" si="33"/>
        <v/>
      </c>
      <c r="V48" s="16" t="str">
        <f t="shared" si="34"/>
        <v/>
      </c>
      <c r="W48" s="13" t="str">
        <f t="shared" si="35"/>
        <v/>
      </c>
      <c r="X48" s="16" t="str">
        <f t="shared" si="36"/>
        <v/>
      </c>
      <c r="Y48" s="16" t="str">
        <f t="shared" si="37"/>
        <v/>
      </c>
      <c r="Z48" s="16" t="str">
        <f t="shared" si="38"/>
        <v/>
      </c>
      <c r="AA48" s="15"/>
      <c r="AB48" s="15"/>
      <c r="AC48" s="16" t="str">
        <f t="shared" si="39"/>
        <v/>
      </c>
      <c r="AD48" s="16" t="str">
        <f t="shared" si="40"/>
        <v/>
      </c>
      <c r="AE48" s="16" t="str">
        <f t="shared" si="41"/>
        <v/>
      </c>
    </row>
    <row r="49" spans="1:31" ht="15" customHeight="1" x14ac:dyDescent="0.45">
      <c r="A49" s="12">
        <v>43</v>
      </c>
      <c r="B49" s="3"/>
      <c r="C49" s="3"/>
      <c r="D49" s="13" t="str">
        <f t="shared" si="21"/>
        <v/>
      </c>
      <c r="E49" s="13" t="str">
        <f t="shared" si="22"/>
        <v/>
      </c>
      <c r="F49" s="14" t="str">
        <f t="shared" si="23"/>
        <v/>
      </c>
      <c r="G49" s="14" t="str">
        <f t="shared" si="24"/>
        <v/>
      </c>
      <c r="H49" s="14" t="str">
        <f t="shared" si="25"/>
        <v/>
      </c>
      <c r="I49" s="15"/>
      <c r="J49" s="15"/>
      <c r="K49" s="15"/>
      <c r="L49" s="15"/>
      <c r="M49" s="15"/>
      <c r="N49" s="16" t="str">
        <f t="shared" si="26"/>
        <v/>
      </c>
      <c r="O49" s="16" t="str">
        <f t="shared" si="27"/>
        <v/>
      </c>
      <c r="P49" s="16" t="str">
        <f t="shared" si="28"/>
        <v/>
      </c>
      <c r="Q49" s="16" t="str">
        <f t="shared" si="29"/>
        <v/>
      </c>
      <c r="R49" s="16" t="str">
        <f t="shared" si="30"/>
        <v/>
      </c>
      <c r="S49" s="16" t="str">
        <f t="shared" si="31"/>
        <v/>
      </c>
      <c r="T49" s="16" t="str">
        <f t="shared" si="32"/>
        <v/>
      </c>
      <c r="U49" s="16" t="str">
        <f t="shared" si="33"/>
        <v/>
      </c>
      <c r="V49" s="16" t="str">
        <f t="shared" si="34"/>
        <v/>
      </c>
      <c r="W49" s="13" t="str">
        <f t="shared" si="35"/>
        <v/>
      </c>
      <c r="X49" s="16" t="str">
        <f t="shared" si="36"/>
        <v/>
      </c>
      <c r="Y49" s="16" t="str">
        <f t="shared" si="37"/>
        <v/>
      </c>
      <c r="Z49" s="16" t="str">
        <f t="shared" si="38"/>
        <v/>
      </c>
      <c r="AA49" s="15"/>
      <c r="AB49" s="15"/>
      <c r="AC49" s="16" t="str">
        <f t="shared" si="39"/>
        <v/>
      </c>
      <c r="AD49" s="16" t="str">
        <f t="shared" si="40"/>
        <v/>
      </c>
      <c r="AE49" s="16" t="str">
        <f t="shared" si="41"/>
        <v/>
      </c>
    </row>
    <row r="50" spans="1:31" ht="15" customHeight="1" x14ac:dyDescent="0.45">
      <c r="A50" s="12">
        <v>44</v>
      </c>
      <c r="B50" s="3"/>
      <c r="C50" s="3"/>
      <c r="D50" s="13" t="str">
        <f t="shared" si="21"/>
        <v/>
      </c>
      <c r="E50" s="13" t="str">
        <f t="shared" si="22"/>
        <v/>
      </c>
      <c r="F50" s="14" t="str">
        <f t="shared" si="23"/>
        <v/>
      </c>
      <c r="G50" s="14" t="str">
        <f t="shared" si="24"/>
        <v/>
      </c>
      <c r="H50" s="14" t="str">
        <f t="shared" si="25"/>
        <v/>
      </c>
      <c r="I50" s="15"/>
      <c r="J50" s="15"/>
      <c r="K50" s="15"/>
      <c r="L50" s="15"/>
      <c r="M50" s="15"/>
      <c r="N50" s="16" t="str">
        <f t="shared" si="26"/>
        <v/>
      </c>
      <c r="O50" s="16" t="str">
        <f t="shared" si="27"/>
        <v/>
      </c>
      <c r="P50" s="16" t="str">
        <f t="shared" si="28"/>
        <v/>
      </c>
      <c r="Q50" s="16" t="str">
        <f t="shared" si="29"/>
        <v/>
      </c>
      <c r="R50" s="16" t="str">
        <f t="shared" si="30"/>
        <v/>
      </c>
      <c r="S50" s="16" t="str">
        <f t="shared" si="31"/>
        <v/>
      </c>
      <c r="T50" s="16" t="str">
        <f t="shared" si="32"/>
        <v/>
      </c>
      <c r="U50" s="16" t="str">
        <f t="shared" si="33"/>
        <v/>
      </c>
      <c r="V50" s="16" t="str">
        <f t="shared" si="34"/>
        <v/>
      </c>
      <c r="W50" s="13" t="str">
        <f t="shared" si="35"/>
        <v/>
      </c>
      <c r="X50" s="16" t="str">
        <f t="shared" si="36"/>
        <v/>
      </c>
      <c r="Y50" s="16" t="str">
        <f t="shared" si="37"/>
        <v/>
      </c>
      <c r="Z50" s="16" t="str">
        <f t="shared" si="38"/>
        <v/>
      </c>
      <c r="AA50" s="15"/>
      <c r="AB50" s="15"/>
      <c r="AC50" s="16" t="str">
        <f t="shared" si="39"/>
        <v/>
      </c>
      <c r="AD50" s="16" t="str">
        <f t="shared" si="40"/>
        <v/>
      </c>
      <c r="AE50" s="16" t="str">
        <f t="shared" si="41"/>
        <v/>
      </c>
    </row>
    <row r="51" spans="1:31" ht="15" customHeight="1" x14ac:dyDescent="0.45">
      <c r="A51" s="12">
        <v>45</v>
      </c>
      <c r="B51" s="3"/>
      <c r="C51" s="3"/>
      <c r="D51" s="13" t="str">
        <f t="shared" si="21"/>
        <v/>
      </c>
      <c r="E51" s="13" t="str">
        <f t="shared" si="22"/>
        <v/>
      </c>
      <c r="F51" s="14" t="str">
        <f t="shared" si="23"/>
        <v/>
      </c>
      <c r="G51" s="14" t="str">
        <f t="shared" si="24"/>
        <v/>
      </c>
      <c r="H51" s="14" t="str">
        <f t="shared" si="25"/>
        <v/>
      </c>
      <c r="I51" s="15"/>
      <c r="J51" s="15"/>
      <c r="K51" s="15"/>
      <c r="L51" s="15"/>
      <c r="M51" s="15"/>
      <c r="N51" s="16" t="str">
        <f t="shared" si="26"/>
        <v/>
      </c>
      <c r="O51" s="16" t="str">
        <f t="shared" si="27"/>
        <v/>
      </c>
      <c r="P51" s="16" t="str">
        <f t="shared" si="28"/>
        <v/>
      </c>
      <c r="Q51" s="16" t="str">
        <f t="shared" si="29"/>
        <v/>
      </c>
      <c r="R51" s="16" t="str">
        <f t="shared" si="30"/>
        <v/>
      </c>
      <c r="S51" s="16" t="str">
        <f t="shared" si="31"/>
        <v/>
      </c>
      <c r="T51" s="16" t="str">
        <f t="shared" si="32"/>
        <v/>
      </c>
      <c r="U51" s="16" t="str">
        <f t="shared" si="33"/>
        <v/>
      </c>
      <c r="V51" s="16" t="str">
        <f t="shared" si="34"/>
        <v/>
      </c>
      <c r="W51" s="13" t="str">
        <f t="shared" si="35"/>
        <v/>
      </c>
      <c r="X51" s="16" t="str">
        <f t="shared" si="36"/>
        <v/>
      </c>
      <c r="Y51" s="16" t="str">
        <f t="shared" si="37"/>
        <v/>
      </c>
      <c r="Z51" s="16" t="str">
        <f t="shared" si="38"/>
        <v/>
      </c>
      <c r="AA51" s="15"/>
      <c r="AB51" s="15"/>
      <c r="AC51" s="16" t="str">
        <f t="shared" si="39"/>
        <v/>
      </c>
      <c r="AD51" s="16" t="str">
        <f t="shared" si="40"/>
        <v/>
      </c>
      <c r="AE51" s="16" t="str">
        <f t="shared" si="41"/>
        <v/>
      </c>
    </row>
    <row r="52" spans="1:31" ht="15" customHeight="1" x14ac:dyDescent="0.45">
      <c r="A52" s="12">
        <v>46</v>
      </c>
      <c r="B52" s="3"/>
      <c r="C52" s="3"/>
      <c r="D52" s="13" t="str">
        <f t="shared" si="21"/>
        <v/>
      </c>
      <c r="E52" s="13" t="str">
        <f t="shared" si="22"/>
        <v/>
      </c>
      <c r="F52" s="14" t="str">
        <f t="shared" si="23"/>
        <v/>
      </c>
      <c r="G52" s="14" t="str">
        <f t="shared" si="24"/>
        <v/>
      </c>
      <c r="H52" s="14" t="str">
        <f t="shared" si="25"/>
        <v/>
      </c>
      <c r="I52" s="15"/>
      <c r="J52" s="15"/>
      <c r="K52" s="15"/>
      <c r="L52" s="15"/>
      <c r="M52" s="15"/>
      <c r="N52" s="16" t="str">
        <f t="shared" si="26"/>
        <v/>
      </c>
      <c r="O52" s="16" t="str">
        <f t="shared" si="27"/>
        <v/>
      </c>
      <c r="P52" s="16" t="str">
        <f t="shared" si="28"/>
        <v/>
      </c>
      <c r="Q52" s="16" t="str">
        <f t="shared" si="29"/>
        <v/>
      </c>
      <c r="R52" s="16" t="str">
        <f t="shared" si="30"/>
        <v/>
      </c>
      <c r="S52" s="16" t="str">
        <f t="shared" si="31"/>
        <v/>
      </c>
      <c r="T52" s="16" t="str">
        <f t="shared" si="32"/>
        <v/>
      </c>
      <c r="U52" s="16" t="str">
        <f t="shared" si="33"/>
        <v/>
      </c>
      <c r="V52" s="16" t="str">
        <f t="shared" si="34"/>
        <v/>
      </c>
      <c r="W52" s="13" t="str">
        <f t="shared" si="35"/>
        <v/>
      </c>
      <c r="X52" s="16" t="str">
        <f t="shared" si="36"/>
        <v/>
      </c>
      <c r="Y52" s="16" t="str">
        <f t="shared" si="37"/>
        <v/>
      </c>
      <c r="Z52" s="16" t="str">
        <f t="shared" si="38"/>
        <v/>
      </c>
      <c r="AA52" s="15"/>
      <c r="AB52" s="15"/>
      <c r="AC52" s="16" t="str">
        <f t="shared" si="39"/>
        <v/>
      </c>
      <c r="AD52" s="16" t="str">
        <f t="shared" si="40"/>
        <v/>
      </c>
      <c r="AE52" s="16" t="str">
        <f t="shared" si="41"/>
        <v/>
      </c>
    </row>
    <row r="53" spans="1:31" ht="15" customHeight="1" x14ac:dyDescent="0.45">
      <c r="A53" s="12">
        <v>47</v>
      </c>
      <c r="B53" s="3"/>
      <c r="C53" s="3"/>
      <c r="D53" s="13" t="str">
        <f t="shared" si="21"/>
        <v/>
      </c>
      <c r="E53" s="13" t="str">
        <f t="shared" si="22"/>
        <v/>
      </c>
      <c r="F53" s="14" t="str">
        <f t="shared" si="23"/>
        <v/>
      </c>
      <c r="G53" s="14" t="str">
        <f t="shared" si="24"/>
        <v/>
      </c>
      <c r="H53" s="14" t="str">
        <f t="shared" si="25"/>
        <v/>
      </c>
      <c r="I53" s="15"/>
      <c r="J53" s="15"/>
      <c r="K53" s="15"/>
      <c r="L53" s="15"/>
      <c r="M53" s="15"/>
      <c r="N53" s="16" t="str">
        <f t="shared" si="26"/>
        <v/>
      </c>
      <c r="O53" s="16" t="str">
        <f t="shared" si="27"/>
        <v/>
      </c>
      <c r="P53" s="16" t="str">
        <f t="shared" si="28"/>
        <v/>
      </c>
      <c r="Q53" s="16" t="str">
        <f t="shared" si="29"/>
        <v/>
      </c>
      <c r="R53" s="16" t="str">
        <f t="shared" si="30"/>
        <v/>
      </c>
      <c r="S53" s="16" t="str">
        <f t="shared" si="31"/>
        <v/>
      </c>
      <c r="T53" s="16" t="str">
        <f t="shared" si="32"/>
        <v/>
      </c>
      <c r="U53" s="16" t="str">
        <f t="shared" si="33"/>
        <v/>
      </c>
      <c r="V53" s="16" t="str">
        <f t="shared" si="34"/>
        <v/>
      </c>
      <c r="W53" s="13" t="str">
        <f t="shared" si="35"/>
        <v/>
      </c>
      <c r="X53" s="16" t="str">
        <f t="shared" si="36"/>
        <v/>
      </c>
      <c r="Y53" s="16" t="str">
        <f t="shared" si="37"/>
        <v/>
      </c>
      <c r="Z53" s="16" t="str">
        <f t="shared" si="38"/>
        <v/>
      </c>
      <c r="AA53" s="15"/>
      <c r="AB53" s="15"/>
      <c r="AC53" s="16" t="str">
        <f t="shared" si="39"/>
        <v/>
      </c>
      <c r="AD53" s="16" t="str">
        <f t="shared" si="40"/>
        <v/>
      </c>
      <c r="AE53" s="16" t="str">
        <f t="shared" si="41"/>
        <v/>
      </c>
    </row>
    <row r="54" spans="1:31" ht="15" customHeight="1" x14ac:dyDescent="0.45">
      <c r="A54" s="12">
        <v>48</v>
      </c>
      <c r="B54" s="3"/>
      <c r="C54" s="3"/>
      <c r="D54" s="13" t="str">
        <f t="shared" si="21"/>
        <v/>
      </c>
      <c r="E54" s="13" t="str">
        <f t="shared" si="22"/>
        <v/>
      </c>
      <c r="F54" s="14" t="str">
        <f t="shared" si="23"/>
        <v/>
      </c>
      <c r="G54" s="14" t="str">
        <f t="shared" si="24"/>
        <v/>
      </c>
      <c r="H54" s="14" t="str">
        <f t="shared" si="25"/>
        <v/>
      </c>
      <c r="I54" s="15"/>
      <c r="J54" s="15"/>
      <c r="K54" s="15"/>
      <c r="L54" s="15"/>
      <c r="M54" s="15"/>
      <c r="N54" s="16" t="str">
        <f t="shared" si="26"/>
        <v/>
      </c>
      <c r="O54" s="16" t="str">
        <f t="shared" si="27"/>
        <v/>
      </c>
      <c r="P54" s="16" t="str">
        <f t="shared" si="28"/>
        <v/>
      </c>
      <c r="Q54" s="16" t="str">
        <f t="shared" si="29"/>
        <v/>
      </c>
      <c r="R54" s="16" t="str">
        <f t="shared" si="30"/>
        <v/>
      </c>
      <c r="S54" s="16" t="str">
        <f t="shared" si="31"/>
        <v/>
      </c>
      <c r="T54" s="16" t="str">
        <f t="shared" si="32"/>
        <v/>
      </c>
      <c r="U54" s="16" t="str">
        <f t="shared" si="33"/>
        <v/>
      </c>
      <c r="V54" s="16" t="str">
        <f t="shared" si="34"/>
        <v/>
      </c>
      <c r="W54" s="13" t="str">
        <f t="shared" si="35"/>
        <v/>
      </c>
      <c r="X54" s="16" t="str">
        <f t="shared" si="36"/>
        <v/>
      </c>
      <c r="Y54" s="16" t="str">
        <f t="shared" si="37"/>
        <v/>
      </c>
      <c r="Z54" s="16" t="str">
        <f t="shared" si="38"/>
        <v/>
      </c>
      <c r="AA54" s="15"/>
      <c r="AB54" s="15"/>
      <c r="AC54" s="16" t="str">
        <f t="shared" si="39"/>
        <v/>
      </c>
      <c r="AD54" s="16" t="str">
        <f t="shared" si="40"/>
        <v/>
      </c>
      <c r="AE54" s="16" t="str">
        <f t="shared" si="41"/>
        <v/>
      </c>
    </row>
    <row r="55" spans="1:31" ht="15" customHeight="1" x14ac:dyDescent="0.45">
      <c r="A55" s="12">
        <v>49</v>
      </c>
      <c r="B55" s="3"/>
      <c r="C55" s="3"/>
      <c r="D55" s="13" t="str">
        <f t="shared" si="21"/>
        <v/>
      </c>
      <c r="E55" s="13" t="str">
        <f t="shared" si="22"/>
        <v/>
      </c>
      <c r="F55" s="14" t="str">
        <f t="shared" si="23"/>
        <v/>
      </c>
      <c r="G55" s="14" t="str">
        <f t="shared" si="24"/>
        <v/>
      </c>
      <c r="H55" s="14" t="str">
        <f t="shared" si="25"/>
        <v/>
      </c>
      <c r="I55" s="15"/>
      <c r="J55" s="15"/>
      <c r="K55" s="15"/>
      <c r="L55" s="15"/>
      <c r="M55" s="15"/>
      <c r="N55" s="16" t="str">
        <f t="shared" si="26"/>
        <v/>
      </c>
      <c r="O55" s="16" t="str">
        <f t="shared" si="27"/>
        <v/>
      </c>
      <c r="P55" s="16" t="str">
        <f t="shared" si="28"/>
        <v/>
      </c>
      <c r="Q55" s="16" t="str">
        <f t="shared" si="29"/>
        <v/>
      </c>
      <c r="R55" s="16" t="str">
        <f t="shared" si="30"/>
        <v/>
      </c>
      <c r="S55" s="16" t="str">
        <f t="shared" si="31"/>
        <v/>
      </c>
      <c r="T55" s="16" t="str">
        <f t="shared" si="32"/>
        <v/>
      </c>
      <c r="U55" s="16" t="str">
        <f t="shared" si="33"/>
        <v/>
      </c>
      <c r="V55" s="16" t="str">
        <f t="shared" si="34"/>
        <v/>
      </c>
      <c r="W55" s="13" t="str">
        <f t="shared" si="35"/>
        <v/>
      </c>
      <c r="X55" s="16" t="str">
        <f t="shared" si="36"/>
        <v/>
      </c>
      <c r="Y55" s="16" t="str">
        <f t="shared" si="37"/>
        <v/>
      </c>
      <c r="Z55" s="16" t="str">
        <f t="shared" si="38"/>
        <v/>
      </c>
      <c r="AA55" s="15"/>
      <c r="AB55" s="15"/>
      <c r="AC55" s="16" t="str">
        <f t="shared" si="39"/>
        <v/>
      </c>
      <c r="AD55" s="16" t="str">
        <f t="shared" si="40"/>
        <v/>
      </c>
      <c r="AE55" s="16" t="str">
        <f t="shared" si="41"/>
        <v/>
      </c>
    </row>
    <row r="56" spans="1:31" ht="15" customHeight="1" x14ac:dyDescent="0.45">
      <c r="A56" s="12">
        <v>50</v>
      </c>
      <c r="B56" s="3"/>
      <c r="C56" s="3"/>
      <c r="D56" s="13" t="str">
        <f t="shared" si="21"/>
        <v/>
      </c>
      <c r="E56" s="13" t="str">
        <f t="shared" si="22"/>
        <v/>
      </c>
      <c r="F56" s="14" t="str">
        <f t="shared" si="23"/>
        <v/>
      </c>
      <c r="G56" s="14" t="str">
        <f t="shared" si="24"/>
        <v/>
      </c>
      <c r="H56" s="14" t="str">
        <f t="shared" si="25"/>
        <v/>
      </c>
      <c r="I56" s="15"/>
      <c r="J56" s="15"/>
      <c r="K56" s="15"/>
      <c r="L56" s="15"/>
      <c r="M56" s="15"/>
      <c r="N56" s="16" t="str">
        <f t="shared" si="26"/>
        <v/>
      </c>
      <c r="O56" s="16" t="str">
        <f t="shared" si="27"/>
        <v/>
      </c>
      <c r="P56" s="16" t="str">
        <f t="shared" si="28"/>
        <v/>
      </c>
      <c r="Q56" s="16" t="str">
        <f t="shared" si="29"/>
        <v/>
      </c>
      <c r="R56" s="16" t="str">
        <f t="shared" si="30"/>
        <v/>
      </c>
      <c r="S56" s="16" t="str">
        <f t="shared" si="31"/>
        <v/>
      </c>
      <c r="T56" s="16" t="str">
        <f t="shared" si="32"/>
        <v/>
      </c>
      <c r="U56" s="16" t="str">
        <f t="shared" si="33"/>
        <v/>
      </c>
      <c r="V56" s="16" t="str">
        <f t="shared" si="34"/>
        <v/>
      </c>
      <c r="W56" s="13" t="str">
        <f t="shared" si="35"/>
        <v/>
      </c>
      <c r="X56" s="16" t="str">
        <f t="shared" si="36"/>
        <v/>
      </c>
      <c r="Y56" s="16" t="str">
        <f t="shared" si="37"/>
        <v/>
      </c>
      <c r="Z56" s="16" t="str">
        <f t="shared" si="38"/>
        <v/>
      </c>
      <c r="AA56" s="15"/>
      <c r="AB56" s="15"/>
      <c r="AC56" s="16" t="str">
        <f t="shared" si="39"/>
        <v/>
      </c>
      <c r="AD56" s="16" t="str">
        <f t="shared" si="40"/>
        <v/>
      </c>
      <c r="AE56" s="16" t="str">
        <f t="shared" si="41"/>
        <v/>
      </c>
    </row>
    <row r="57" spans="1:31" ht="15" customHeight="1" x14ac:dyDescent="0.45">
      <c r="A57" s="12">
        <v>51</v>
      </c>
      <c r="B57" s="3"/>
      <c r="C57" s="3"/>
      <c r="D57" s="13" t="str">
        <f t="shared" si="21"/>
        <v/>
      </c>
      <c r="E57" s="13" t="str">
        <f t="shared" si="22"/>
        <v/>
      </c>
      <c r="F57" s="14" t="str">
        <f t="shared" si="23"/>
        <v/>
      </c>
      <c r="G57" s="14" t="str">
        <f t="shared" si="24"/>
        <v/>
      </c>
      <c r="H57" s="14" t="str">
        <f t="shared" si="25"/>
        <v/>
      </c>
      <c r="I57" s="15"/>
      <c r="J57" s="15"/>
      <c r="K57" s="15"/>
      <c r="L57" s="15"/>
      <c r="M57" s="15"/>
      <c r="N57" s="16" t="str">
        <f t="shared" si="26"/>
        <v/>
      </c>
      <c r="O57" s="16" t="str">
        <f t="shared" si="27"/>
        <v/>
      </c>
      <c r="P57" s="16" t="str">
        <f t="shared" si="28"/>
        <v/>
      </c>
      <c r="Q57" s="16" t="str">
        <f t="shared" si="29"/>
        <v/>
      </c>
      <c r="R57" s="16" t="str">
        <f t="shared" si="30"/>
        <v/>
      </c>
      <c r="S57" s="16" t="str">
        <f t="shared" si="31"/>
        <v/>
      </c>
      <c r="T57" s="16" t="str">
        <f t="shared" si="32"/>
        <v/>
      </c>
      <c r="U57" s="16" t="str">
        <f t="shared" si="33"/>
        <v/>
      </c>
      <c r="V57" s="16" t="str">
        <f t="shared" si="34"/>
        <v/>
      </c>
      <c r="W57" s="13" t="str">
        <f t="shared" si="35"/>
        <v/>
      </c>
      <c r="X57" s="16" t="str">
        <f t="shared" si="36"/>
        <v/>
      </c>
      <c r="Y57" s="16" t="str">
        <f t="shared" si="37"/>
        <v/>
      </c>
      <c r="Z57" s="16" t="str">
        <f t="shared" si="38"/>
        <v/>
      </c>
      <c r="AA57" s="15"/>
      <c r="AB57" s="15"/>
      <c r="AC57" s="16" t="str">
        <f t="shared" si="39"/>
        <v/>
      </c>
      <c r="AD57" s="16" t="str">
        <f t="shared" si="40"/>
        <v/>
      </c>
      <c r="AE57" s="16" t="str">
        <f t="shared" si="41"/>
        <v/>
      </c>
    </row>
    <row r="58" spans="1:31" ht="15" customHeight="1" x14ac:dyDescent="0.45">
      <c r="A58" s="12">
        <v>52</v>
      </c>
      <c r="B58" s="3"/>
      <c r="C58" s="3"/>
      <c r="D58" s="13" t="str">
        <f t="shared" si="21"/>
        <v/>
      </c>
      <c r="E58" s="13" t="str">
        <f t="shared" si="22"/>
        <v/>
      </c>
      <c r="F58" s="14" t="str">
        <f t="shared" si="23"/>
        <v/>
      </c>
      <c r="G58" s="14" t="str">
        <f t="shared" si="24"/>
        <v/>
      </c>
      <c r="H58" s="14" t="str">
        <f t="shared" si="25"/>
        <v/>
      </c>
      <c r="I58" s="15"/>
      <c r="J58" s="15"/>
      <c r="K58" s="15"/>
      <c r="L58" s="15"/>
      <c r="M58" s="15"/>
      <c r="N58" s="16" t="str">
        <f t="shared" si="26"/>
        <v/>
      </c>
      <c r="O58" s="16" t="str">
        <f t="shared" si="27"/>
        <v/>
      </c>
      <c r="P58" s="16" t="str">
        <f t="shared" si="28"/>
        <v/>
      </c>
      <c r="Q58" s="16" t="str">
        <f t="shared" si="29"/>
        <v/>
      </c>
      <c r="R58" s="16" t="str">
        <f t="shared" si="30"/>
        <v/>
      </c>
      <c r="S58" s="16" t="str">
        <f t="shared" si="31"/>
        <v/>
      </c>
      <c r="T58" s="16" t="str">
        <f t="shared" si="32"/>
        <v/>
      </c>
      <c r="U58" s="16" t="str">
        <f t="shared" si="33"/>
        <v/>
      </c>
      <c r="V58" s="16" t="str">
        <f t="shared" si="34"/>
        <v/>
      </c>
      <c r="W58" s="13" t="str">
        <f t="shared" si="35"/>
        <v/>
      </c>
      <c r="X58" s="16" t="str">
        <f t="shared" si="36"/>
        <v/>
      </c>
      <c r="Y58" s="16" t="str">
        <f t="shared" si="37"/>
        <v/>
      </c>
      <c r="Z58" s="16" t="str">
        <f t="shared" si="38"/>
        <v/>
      </c>
      <c r="AA58" s="15"/>
      <c r="AB58" s="15"/>
      <c r="AC58" s="16" t="str">
        <f t="shared" si="39"/>
        <v/>
      </c>
      <c r="AD58" s="16" t="str">
        <f t="shared" si="40"/>
        <v/>
      </c>
      <c r="AE58" s="16" t="str">
        <f t="shared" si="41"/>
        <v/>
      </c>
    </row>
    <row r="59" spans="1:31" ht="15" customHeight="1" x14ac:dyDescent="0.45">
      <c r="A59" s="12">
        <v>53</v>
      </c>
      <c r="B59" s="3"/>
      <c r="C59" s="3"/>
      <c r="D59" s="13" t="str">
        <f t="shared" si="21"/>
        <v/>
      </c>
      <c r="E59" s="13" t="str">
        <f t="shared" si="22"/>
        <v/>
      </c>
      <c r="F59" s="14" t="str">
        <f t="shared" si="23"/>
        <v/>
      </c>
      <c r="G59" s="14" t="str">
        <f t="shared" si="24"/>
        <v/>
      </c>
      <c r="H59" s="14" t="str">
        <f t="shared" si="25"/>
        <v/>
      </c>
      <c r="I59" s="15"/>
      <c r="J59" s="15"/>
      <c r="K59" s="15"/>
      <c r="L59" s="15"/>
      <c r="M59" s="15"/>
      <c r="N59" s="16" t="str">
        <f t="shared" si="26"/>
        <v/>
      </c>
      <c r="O59" s="16" t="str">
        <f t="shared" si="27"/>
        <v/>
      </c>
      <c r="P59" s="16" t="str">
        <f t="shared" si="28"/>
        <v/>
      </c>
      <c r="Q59" s="16" t="str">
        <f t="shared" si="29"/>
        <v/>
      </c>
      <c r="R59" s="16" t="str">
        <f t="shared" si="30"/>
        <v/>
      </c>
      <c r="S59" s="16" t="str">
        <f t="shared" si="31"/>
        <v/>
      </c>
      <c r="T59" s="16" t="str">
        <f t="shared" si="32"/>
        <v/>
      </c>
      <c r="U59" s="16" t="str">
        <f t="shared" si="33"/>
        <v/>
      </c>
      <c r="V59" s="16" t="str">
        <f t="shared" si="34"/>
        <v/>
      </c>
      <c r="W59" s="13" t="str">
        <f t="shared" si="35"/>
        <v/>
      </c>
      <c r="X59" s="16" t="str">
        <f t="shared" si="36"/>
        <v/>
      </c>
      <c r="Y59" s="16" t="str">
        <f t="shared" si="37"/>
        <v/>
      </c>
      <c r="Z59" s="16" t="str">
        <f t="shared" si="38"/>
        <v/>
      </c>
      <c r="AA59" s="15"/>
      <c r="AB59" s="15"/>
      <c r="AC59" s="16" t="str">
        <f t="shared" si="39"/>
        <v/>
      </c>
      <c r="AD59" s="16" t="str">
        <f t="shared" si="40"/>
        <v/>
      </c>
      <c r="AE59" s="16" t="str">
        <f t="shared" si="41"/>
        <v/>
      </c>
    </row>
    <row r="60" spans="1:31" ht="15" customHeight="1" x14ac:dyDescent="0.45">
      <c r="A60" s="12">
        <v>54</v>
      </c>
      <c r="B60" s="3"/>
      <c r="C60" s="3"/>
      <c r="D60" s="13" t="str">
        <f t="shared" si="21"/>
        <v/>
      </c>
      <c r="E60" s="13" t="str">
        <f t="shared" si="22"/>
        <v/>
      </c>
      <c r="F60" s="14" t="str">
        <f t="shared" si="23"/>
        <v/>
      </c>
      <c r="G60" s="14" t="str">
        <f t="shared" si="24"/>
        <v/>
      </c>
      <c r="H60" s="14" t="str">
        <f t="shared" si="25"/>
        <v/>
      </c>
      <c r="I60" s="15"/>
      <c r="J60" s="15"/>
      <c r="K60" s="15"/>
      <c r="L60" s="15"/>
      <c r="M60" s="15"/>
      <c r="N60" s="16" t="str">
        <f t="shared" si="26"/>
        <v/>
      </c>
      <c r="O60" s="16" t="str">
        <f t="shared" si="27"/>
        <v/>
      </c>
      <c r="P60" s="16" t="str">
        <f t="shared" si="28"/>
        <v/>
      </c>
      <c r="Q60" s="16" t="str">
        <f t="shared" si="29"/>
        <v/>
      </c>
      <c r="R60" s="16" t="str">
        <f t="shared" si="30"/>
        <v/>
      </c>
      <c r="S60" s="16" t="str">
        <f t="shared" si="31"/>
        <v/>
      </c>
      <c r="T60" s="16" t="str">
        <f t="shared" si="32"/>
        <v/>
      </c>
      <c r="U60" s="16" t="str">
        <f t="shared" si="33"/>
        <v/>
      </c>
      <c r="V60" s="16" t="str">
        <f t="shared" si="34"/>
        <v/>
      </c>
      <c r="W60" s="13" t="str">
        <f t="shared" si="35"/>
        <v/>
      </c>
      <c r="X60" s="16" t="str">
        <f t="shared" si="36"/>
        <v/>
      </c>
      <c r="Y60" s="16" t="str">
        <f t="shared" si="37"/>
        <v/>
      </c>
      <c r="Z60" s="16" t="str">
        <f t="shared" si="38"/>
        <v/>
      </c>
      <c r="AA60" s="15"/>
      <c r="AB60" s="15"/>
      <c r="AC60" s="16" t="str">
        <f t="shared" si="39"/>
        <v/>
      </c>
      <c r="AD60" s="16" t="str">
        <f t="shared" si="40"/>
        <v/>
      </c>
      <c r="AE60" s="16" t="str">
        <f t="shared" si="41"/>
        <v/>
      </c>
    </row>
    <row r="61" spans="1:31" ht="15" customHeight="1" x14ac:dyDescent="0.45">
      <c r="A61" s="12">
        <v>55</v>
      </c>
      <c r="B61" s="3"/>
      <c r="C61" s="3"/>
      <c r="D61" s="13" t="str">
        <f t="shared" si="21"/>
        <v/>
      </c>
      <c r="E61" s="13" t="str">
        <f t="shared" si="22"/>
        <v/>
      </c>
      <c r="F61" s="14" t="str">
        <f t="shared" si="23"/>
        <v/>
      </c>
      <c r="G61" s="14" t="str">
        <f t="shared" si="24"/>
        <v/>
      </c>
      <c r="H61" s="14" t="str">
        <f t="shared" si="25"/>
        <v/>
      </c>
      <c r="I61" s="15"/>
      <c r="J61" s="15"/>
      <c r="K61" s="15"/>
      <c r="L61" s="15"/>
      <c r="M61" s="15"/>
      <c r="N61" s="16" t="str">
        <f t="shared" si="26"/>
        <v/>
      </c>
      <c r="O61" s="16" t="str">
        <f t="shared" si="27"/>
        <v/>
      </c>
      <c r="P61" s="16" t="str">
        <f t="shared" si="28"/>
        <v/>
      </c>
      <c r="Q61" s="16" t="str">
        <f t="shared" si="29"/>
        <v/>
      </c>
      <c r="R61" s="16" t="str">
        <f t="shared" si="30"/>
        <v/>
      </c>
      <c r="S61" s="16" t="str">
        <f t="shared" si="31"/>
        <v/>
      </c>
      <c r="T61" s="16" t="str">
        <f t="shared" si="32"/>
        <v/>
      </c>
      <c r="U61" s="16" t="str">
        <f t="shared" si="33"/>
        <v/>
      </c>
      <c r="V61" s="16" t="str">
        <f t="shared" si="34"/>
        <v/>
      </c>
      <c r="W61" s="13" t="str">
        <f t="shared" si="35"/>
        <v/>
      </c>
      <c r="X61" s="16" t="str">
        <f t="shared" si="36"/>
        <v/>
      </c>
      <c r="Y61" s="16" t="str">
        <f t="shared" si="37"/>
        <v/>
      </c>
      <c r="Z61" s="16" t="str">
        <f t="shared" si="38"/>
        <v/>
      </c>
      <c r="AA61" s="15"/>
      <c r="AB61" s="15"/>
      <c r="AC61" s="16" t="str">
        <f t="shared" si="39"/>
        <v/>
      </c>
      <c r="AD61" s="16" t="str">
        <f t="shared" si="40"/>
        <v/>
      </c>
      <c r="AE61" s="16" t="str">
        <f t="shared" si="41"/>
        <v/>
      </c>
    </row>
    <row r="62" spans="1:31" ht="15" customHeight="1" x14ac:dyDescent="0.45">
      <c r="A62" s="12">
        <v>56</v>
      </c>
      <c r="B62" s="3"/>
      <c r="C62" s="3"/>
      <c r="D62" s="13" t="str">
        <f t="shared" si="21"/>
        <v/>
      </c>
      <c r="E62" s="13" t="str">
        <f t="shared" si="22"/>
        <v/>
      </c>
      <c r="F62" s="14" t="str">
        <f t="shared" si="23"/>
        <v/>
      </c>
      <c r="G62" s="14" t="str">
        <f t="shared" si="24"/>
        <v/>
      </c>
      <c r="H62" s="14" t="str">
        <f t="shared" si="25"/>
        <v/>
      </c>
      <c r="I62" s="15"/>
      <c r="J62" s="15"/>
      <c r="K62" s="15"/>
      <c r="L62" s="15"/>
      <c r="M62" s="15"/>
      <c r="N62" s="16" t="str">
        <f t="shared" si="26"/>
        <v/>
      </c>
      <c r="O62" s="16" t="str">
        <f t="shared" si="27"/>
        <v/>
      </c>
      <c r="P62" s="16" t="str">
        <f t="shared" si="28"/>
        <v/>
      </c>
      <c r="Q62" s="16" t="str">
        <f t="shared" si="29"/>
        <v/>
      </c>
      <c r="R62" s="16" t="str">
        <f t="shared" si="30"/>
        <v/>
      </c>
      <c r="S62" s="16" t="str">
        <f t="shared" si="31"/>
        <v/>
      </c>
      <c r="T62" s="16" t="str">
        <f t="shared" si="32"/>
        <v/>
      </c>
      <c r="U62" s="16" t="str">
        <f t="shared" si="33"/>
        <v/>
      </c>
      <c r="V62" s="16" t="str">
        <f t="shared" si="34"/>
        <v/>
      </c>
      <c r="W62" s="13" t="str">
        <f t="shared" si="35"/>
        <v/>
      </c>
      <c r="X62" s="16" t="str">
        <f t="shared" si="36"/>
        <v/>
      </c>
      <c r="Y62" s="16" t="str">
        <f t="shared" si="37"/>
        <v/>
      </c>
      <c r="Z62" s="16" t="str">
        <f t="shared" si="38"/>
        <v/>
      </c>
      <c r="AA62" s="15"/>
      <c r="AB62" s="15"/>
      <c r="AC62" s="16" t="str">
        <f t="shared" si="39"/>
        <v/>
      </c>
      <c r="AD62" s="16" t="str">
        <f t="shared" si="40"/>
        <v/>
      </c>
      <c r="AE62" s="16" t="str">
        <f t="shared" si="41"/>
        <v/>
      </c>
    </row>
    <row r="63" spans="1:31" ht="15" customHeight="1" x14ac:dyDescent="0.45">
      <c r="A63" s="12">
        <v>57</v>
      </c>
      <c r="B63" s="3"/>
      <c r="C63" s="3"/>
      <c r="D63" s="13" t="str">
        <f t="shared" si="21"/>
        <v/>
      </c>
      <c r="E63" s="13" t="str">
        <f t="shared" si="22"/>
        <v/>
      </c>
      <c r="F63" s="14" t="str">
        <f t="shared" si="23"/>
        <v/>
      </c>
      <c r="G63" s="14" t="str">
        <f t="shared" si="24"/>
        <v/>
      </c>
      <c r="H63" s="14" t="str">
        <f t="shared" si="25"/>
        <v/>
      </c>
      <c r="I63" s="15"/>
      <c r="J63" s="15"/>
      <c r="K63" s="15"/>
      <c r="L63" s="15"/>
      <c r="M63" s="15"/>
      <c r="N63" s="16" t="str">
        <f t="shared" si="26"/>
        <v/>
      </c>
      <c r="O63" s="16" t="str">
        <f t="shared" si="27"/>
        <v/>
      </c>
      <c r="P63" s="16" t="str">
        <f t="shared" si="28"/>
        <v/>
      </c>
      <c r="Q63" s="16" t="str">
        <f t="shared" si="29"/>
        <v/>
      </c>
      <c r="R63" s="16" t="str">
        <f t="shared" si="30"/>
        <v/>
      </c>
      <c r="S63" s="16" t="str">
        <f t="shared" si="31"/>
        <v/>
      </c>
      <c r="T63" s="16" t="str">
        <f t="shared" si="32"/>
        <v/>
      </c>
      <c r="U63" s="16" t="str">
        <f t="shared" si="33"/>
        <v/>
      </c>
      <c r="V63" s="16" t="str">
        <f t="shared" si="34"/>
        <v/>
      </c>
      <c r="W63" s="13" t="str">
        <f t="shared" si="35"/>
        <v/>
      </c>
      <c r="X63" s="16" t="str">
        <f t="shared" si="36"/>
        <v/>
      </c>
      <c r="Y63" s="16" t="str">
        <f t="shared" si="37"/>
        <v/>
      </c>
      <c r="Z63" s="16" t="str">
        <f t="shared" si="38"/>
        <v/>
      </c>
      <c r="AA63" s="15"/>
      <c r="AB63" s="15"/>
      <c r="AC63" s="16" t="str">
        <f t="shared" si="39"/>
        <v/>
      </c>
      <c r="AD63" s="16" t="str">
        <f t="shared" si="40"/>
        <v/>
      </c>
      <c r="AE63" s="16" t="str">
        <f t="shared" si="41"/>
        <v/>
      </c>
    </row>
    <row r="64" spans="1:31" ht="15" customHeight="1" x14ac:dyDescent="0.45">
      <c r="A64" s="12">
        <v>58</v>
      </c>
      <c r="B64" s="3"/>
      <c r="C64" s="3"/>
      <c r="D64" s="13" t="str">
        <f t="shared" si="21"/>
        <v/>
      </c>
      <c r="E64" s="13" t="str">
        <f t="shared" si="22"/>
        <v/>
      </c>
      <c r="F64" s="14" t="str">
        <f t="shared" si="23"/>
        <v/>
      </c>
      <c r="G64" s="14" t="str">
        <f t="shared" si="24"/>
        <v/>
      </c>
      <c r="H64" s="14" t="str">
        <f t="shared" si="25"/>
        <v/>
      </c>
      <c r="I64" s="15"/>
      <c r="J64" s="15"/>
      <c r="K64" s="15"/>
      <c r="L64" s="15"/>
      <c r="M64" s="15"/>
      <c r="N64" s="16" t="str">
        <f t="shared" si="26"/>
        <v/>
      </c>
      <c r="O64" s="16" t="str">
        <f t="shared" si="27"/>
        <v/>
      </c>
      <c r="P64" s="16" t="str">
        <f t="shared" si="28"/>
        <v/>
      </c>
      <c r="Q64" s="16" t="str">
        <f t="shared" si="29"/>
        <v/>
      </c>
      <c r="R64" s="16" t="str">
        <f t="shared" si="30"/>
        <v/>
      </c>
      <c r="S64" s="16" t="str">
        <f t="shared" si="31"/>
        <v/>
      </c>
      <c r="T64" s="16" t="str">
        <f t="shared" si="32"/>
        <v/>
      </c>
      <c r="U64" s="16" t="str">
        <f t="shared" si="33"/>
        <v/>
      </c>
      <c r="V64" s="16" t="str">
        <f t="shared" si="34"/>
        <v/>
      </c>
      <c r="W64" s="13" t="str">
        <f t="shared" si="35"/>
        <v/>
      </c>
      <c r="X64" s="16" t="str">
        <f t="shared" si="36"/>
        <v/>
      </c>
      <c r="Y64" s="16" t="str">
        <f t="shared" si="37"/>
        <v/>
      </c>
      <c r="Z64" s="16" t="str">
        <f t="shared" si="38"/>
        <v/>
      </c>
      <c r="AA64" s="15"/>
      <c r="AB64" s="15"/>
      <c r="AC64" s="16" t="str">
        <f t="shared" si="39"/>
        <v/>
      </c>
      <c r="AD64" s="16" t="str">
        <f t="shared" si="40"/>
        <v/>
      </c>
      <c r="AE64" s="16" t="str">
        <f t="shared" si="41"/>
        <v/>
      </c>
    </row>
    <row r="65" spans="1:31" ht="15" customHeight="1" x14ac:dyDescent="0.45">
      <c r="A65" s="12">
        <v>59</v>
      </c>
      <c r="B65" s="3"/>
      <c r="C65" s="3"/>
      <c r="D65" s="13" t="str">
        <f t="shared" si="21"/>
        <v/>
      </c>
      <c r="E65" s="13" t="str">
        <f t="shared" si="22"/>
        <v/>
      </c>
      <c r="F65" s="14" t="str">
        <f t="shared" si="23"/>
        <v/>
      </c>
      <c r="G65" s="14" t="str">
        <f t="shared" si="24"/>
        <v/>
      </c>
      <c r="H65" s="14" t="str">
        <f t="shared" si="25"/>
        <v/>
      </c>
      <c r="I65" s="15"/>
      <c r="J65" s="15"/>
      <c r="K65" s="15"/>
      <c r="L65" s="15"/>
      <c r="M65" s="15"/>
      <c r="N65" s="16" t="str">
        <f t="shared" si="26"/>
        <v/>
      </c>
      <c r="O65" s="16" t="str">
        <f t="shared" si="27"/>
        <v/>
      </c>
      <c r="P65" s="16" t="str">
        <f t="shared" si="28"/>
        <v/>
      </c>
      <c r="Q65" s="16" t="str">
        <f t="shared" si="29"/>
        <v/>
      </c>
      <c r="R65" s="16" t="str">
        <f t="shared" si="30"/>
        <v/>
      </c>
      <c r="S65" s="16" t="str">
        <f t="shared" si="31"/>
        <v/>
      </c>
      <c r="T65" s="16" t="str">
        <f t="shared" si="32"/>
        <v/>
      </c>
      <c r="U65" s="16" t="str">
        <f t="shared" si="33"/>
        <v/>
      </c>
      <c r="V65" s="16" t="str">
        <f t="shared" si="34"/>
        <v/>
      </c>
      <c r="W65" s="13" t="str">
        <f t="shared" si="35"/>
        <v/>
      </c>
      <c r="X65" s="16" t="str">
        <f t="shared" si="36"/>
        <v/>
      </c>
      <c r="Y65" s="16" t="str">
        <f t="shared" si="37"/>
        <v/>
      </c>
      <c r="Z65" s="16" t="str">
        <f t="shared" si="38"/>
        <v/>
      </c>
      <c r="AA65" s="15"/>
      <c r="AB65" s="15"/>
      <c r="AC65" s="16" t="str">
        <f t="shared" si="39"/>
        <v/>
      </c>
      <c r="AD65" s="16" t="str">
        <f t="shared" si="40"/>
        <v/>
      </c>
      <c r="AE65" s="16" t="str">
        <f t="shared" si="41"/>
        <v/>
      </c>
    </row>
    <row r="66" spans="1:31" ht="15" customHeight="1" x14ac:dyDescent="0.45">
      <c r="A66" s="12">
        <v>60</v>
      </c>
      <c r="B66" s="3"/>
      <c r="C66" s="3"/>
      <c r="D66" s="13" t="str">
        <f t="shared" si="21"/>
        <v/>
      </c>
      <c r="E66" s="13" t="str">
        <f t="shared" si="22"/>
        <v/>
      </c>
      <c r="F66" s="14" t="str">
        <f t="shared" si="23"/>
        <v/>
      </c>
      <c r="G66" s="14" t="str">
        <f t="shared" si="24"/>
        <v/>
      </c>
      <c r="H66" s="14" t="str">
        <f t="shared" si="25"/>
        <v/>
      </c>
      <c r="I66" s="15"/>
      <c r="J66" s="15"/>
      <c r="K66" s="15"/>
      <c r="L66" s="15"/>
      <c r="M66" s="15"/>
      <c r="N66" s="16" t="str">
        <f t="shared" si="26"/>
        <v/>
      </c>
      <c r="O66" s="16" t="str">
        <f t="shared" si="27"/>
        <v/>
      </c>
      <c r="P66" s="16" t="str">
        <f t="shared" si="28"/>
        <v/>
      </c>
      <c r="Q66" s="16" t="str">
        <f t="shared" si="29"/>
        <v/>
      </c>
      <c r="R66" s="16" t="str">
        <f t="shared" si="30"/>
        <v/>
      </c>
      <c r="S66" s="16" t="str">
        <f t="shared" si="31"/>
        <v/>
      </c>
      <c r="T66" s="16" t="str">
        <f t="shared" si="32"/>
        <v/>
      </c>
      <c r="U66" s="16" t="str">
        <f t="shared" si="33"/>
        <v/>
      </c>
      <c r="V66" s="16" t="str">
        <f t="shared" si="34"/>
        <v/>
      </c>
      <c r="W66" s="13" t="str">
        <f t="shared" si="35"/>
        <v/>
      </c>
      <c r="X66" s="16" t="str">
        <f t="shared" si="36"/>
        <v/>
      </c>
      <c r="Y66" s="16" t="str">
        <f t="shared" si="37"/>
        <v/>
      </c>
      <c r="Z66" s="16" t="str">
        <f t="shared" si="38"/>
        <v/>
      </c>
      <c r="AA66" s="15"/>
      <c r="AB66" s="15"/>
      <c r="AC66" s="16" t="str">
        <f t="shared" si="39"/>
        <v/>
      </c>
      <c r="AD66" s="16" t="str">
        <f t="shared" si="40"/>
        <v/>
      </c>
      <c r="AE66" s="16" t="str">
        <f t="shared" si="41"/>
        <v/>
      </c>
    </row>
    <row r="67" spans="1:31" ht="15" customHeight="1" x14ac:dyDescent="0.45">
      <c r="C67" s="1" t="s">
        <v>100</v>
      </c>
      <c r="I67" s="17">
        <f t="shared" ref="I67:V67" si="42">SUM(I7:I66)</f>
        <v>0</v>
      </c>
      <c r="J67" s="17">
        <f t="shared" si="42"/>
        <v>0</v>
      </c>
      <c r="K67" s="17">
        <f t="shared" si="42"/>
        <v>0</v>
      </c>
      <c r="L67" s="17">
        <f t="shared" si="42"/>
        <v>0</v>
      </c>
      <c r="M67" s="17">
        <f t="shared" si="42"/>
        <v>0</v>
      </c>
      <c r="N67" s="17">
        <f t="shared" si="42"/>
        <v>0</v>
      </c>
      <c r="O67" s="17">
        <f t="shared" si="42"/>
        <v>0</v>
      </c>
      <c r="P67" s="17">
        <f t="shared" si="42"/>
        <v>0</v>
      </c>
      <c r="Q67" s="17">
        <f t="shared" si="42"/>
        <v>0</v>
      </c>
      <c r="R67" s="17">
        <f t="shared" si="42"/>
        <v>0</v>
      </c>
      <c r="S67" s="17">
        <f t="shared" si="42"/>
        <v>0</v>
      </c>
      <c r="T67" s="17">
        <f t="shared" si="42"/>
        <v>0</v>
      </c>
      <c r="U67" s="17">
        <f t="shared" si="42"/>
        <v>0</v>
      </c>
      <c r="V67" s="17">
        <f t="shared" si="42"/>
        <v>0</v>
      </c>
      <c r="X67" s="17">
        <f t="shared" ref="X67:AE67" si="43">SUM(X7:X66)</f>
        <v>0</v>
      </c>
      <c r="Y67" s="17">
        <f t="shared" si="43"/>
        <v>0</v>
      </c>
      <c r="Z67" s="17">
        <f t="shared" si="43"/>
        <v>0</v>
      </c>
      <c r="AA67" s="17">
        <f t="shared" si="43"/>
        <v>0</v>
      </c>
      <c r="AB67" s="17">
        <f t="shared" si="43"/>
        <v>0</v>
      </c>
      <c r="AC67" s="17">
        <f t="shared" si="43"/>
        <v>0</v>
      </c>
      <c r="AD67" s="17">
        <f t="shared" si="43"/>
        <v>0</v>
      </c>
      <c r="AE67" s="17">
        <f t="shared" si="43"/>
        <v>0</v>
      </c>
    </row>
    <row r="69" spans="1:31" ht="15" customHeight="1" x14ac:dyDescent="0.45">
      <c r="A69" s="23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</row>
  </sheetData>
  <sheetProtection password="BBBC" sheet="1" formatCells="0" formatColumns="0" formatRows="0" insertColumns="0" sort="0" autoFilter="0"/>
  <mergeCells count="5">
    <mergeCell ref="A2:AE2"/>
    <mergeCell ref="A1:AE1"/>
    <mergeCell ref="A5:H5"/>
    <mergeCell ref="A3:AE3"/>
    <mergeCell ref="A69:AE69"/>
  </mergeCells>
  <dataValidations count="1">
    <dataValidation type="list" allowBlank="1" sqref="C7:C66" xr:uid="{00000000-0002-0000-0400-000000000000}">
      <formula1>EmpNames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0"/>
  <sheetViews>
    <sheetView showGridLines="0" zoomScaleNormal="100" workbookViewId="0"/>
  </sheetViews>
  <sheetFormatPr defaultColWidth="8.6640625" defaultRowHeight="14.25" x14ac:dyDescent="0.45"/>
  <cols>
    <col min="1" max="1" width="38" customWidth="1"/>
    <col min="2" max="2" width="10" customWidth="1"/>
    <col min="3" max="3" width="16" customWidth="1"/>
    <col min="4" max="6" width="4" customWidth="1"/>
  </cols>
  <sheetData>
    <row r="1" spans="1:6" ht="25.5" customHeight="1" x14ac:dyDescent="0.45">
      <c r="A1" s="21" t="s">
        <v>0</v>
      </c>
      <c r="B1" s="22"/>
      <c r="C1" s="22"/>
      <c r="D1" s="22"/>
      <c r="E1" s="22"/>
      <c r="F1" s="22"/>
    </row>
    <row r="2" spans="1:6" ht="19.5" customHeight="1" x14ac:dyDescent="0.45">
      <c r="A2" s="29" t="s">
        <v>101</v>
      </c>
      <c r="B2" s="22"/>
      <c r="C2" s="22"/>
      <c r="D2" s="22"/>
      <c r="E2" s="22"/>
      <c r="F2" s="22"/>
    </row>
    <row r="3" spans="1:6" ht="15.75" customHeight="1" x14ac:dyDescent="0.45">
      <c r="A3" s="25" t="s">
        <v>102</v>
      </c>
      <c r="B3" s="22"/>
      <c r="C3" s="22"/>
      <c r="D3" s="22"/>
      <c r="E3" s="22"/>
      <c r="F3" s="22"/>
    </row>
    <row r="5" spans="1:6" ht="15" customHeight="1" x14ac:dyDescent="0.45">
      <c r="A5" s="32" t="str">
        <f>"Payroll month: "&amp;PayMonth</f>
        <v>Payroll month: Apr-2026</v>
      </c>
      <c r="B5" s="22"/>
      <c r="C5" s="22"/>
      <c r="D5" s="22"/>
      <c r="E5" s="22"/>
      <c r="F5" s="22"/>
    </row>
    <row r="7" spans="1:6" ht="15" customHeight="1" x14ac:dyDescent="0.45">
      <c r="A7" s="1" t="s">
        <v>103</v>
      </c>
    </row>
    <row r="8" spans="1:6" ht="42" customHeight="1" x14ac:dyDescent="0.45">
      <c r="A8" s="6" t="s">
        <v>104</v>
      </c>
      <c r="B8" s="6" t="s">
        <v>105</v>
      </c>
      <c r="C8" s="6" t="s">
        <v>106</v>
      </c>
      <c r="D8" s="6"/>
      <c r="E8" s="6"/>
      <c r="F8" s="6"/>
    </row>
    <row r="9" spans="1:6" ht="15" customHeight="1" x14ac:dyDescent="0.45">
      <c r="A9" s="10" t="s">
        <v>107</v>
      </c>
      <c r="B9" s="18" t="s">
        <v>108</v>
      </c>
      <c r="C9" s="19">
        <f>'Salary Register'!R67</f>
        <v>0</v>
      </c>
    </row>
    <row r="10" spans="1:6" ht="15" customHeight="1" x14ac:dyDescent="0.45">
      <c r="A10" s="10" t="s">
        <v>109</v>
      </c>
      <c r="B10" s="18" t="s">
        <v>108</v>
      </c>
      <c r="C10" s="19">
        <f>'Salary Register'!T67</f>
        <v>0</v>
      </c>
    </row>
    <row r="11" spans="1:6" ht="15" customHeight="1" x14ac:dyDescent="0.45">
      <c r="A11" s="10" t="s">
        <v>110</v>
      </c>
      <c r="B11" s="18" t="s">
        <v>111</v>
      </c>
      <c r="C11" s="19">
        <f>'Salary Register'!S67</f>
        <v>0</v>
      </c>
    </row>
    <row r="12" spans="1:6" ht="15" customHeight="1" x14ac:dyDescent="0.45">
      <c r="A12" s="10" t="s">
        <v>89</v>
      </c>
      <c r="B12" s="18" t="s">
        <v>112</v>
      </c>
      <c r="C12" s="19">
        <f>'Salary Register'!U67</f>
        <v>0</v>
      </c>
    </row>
    <row r="13" spans="1:6" ht="15" customHeight="1" x14ac:dyDescent="0.45">
      <c r="A13" s="10" t="s">
        <v>113</v>
      </c>
      <c r="B13" s="18" t="s">
        <v>114</v>
      </c>
      <c r="C13" s="19">
        <f>MAX('Salary Register'!V67,75)</f>
        <v>75</v>
      </c>
    </row>
    <row r="14" spans="1:6" ht="15" customHeight="1" x14ac:dyDescent="0.45">
      <c r="A14" s="1" t="s">
        <v>115</v>
      </c>
      <c r="C14" s="20">
        <f>SUM(C9:C13)</f>
        <v>75</v>
      </c>
    </row>
    <row r="16" spans="1:6" ht="15" customHeight="1" x14ac:dyDescent="0.45">
      <c r="A16" s="1" t="s">
        <v>116</v>
      </c>
    </row>
    <row r="17" spans="1:6" ht="42" customHeight="1" x14ac:dyDescent="0.45">
      <c r="A17" s="6" t="s">
        <v>104</v>
      </c>
      <c r="B17" s="6"/>
      <c r="C17" s="6" t="s">
        <v>106</v>
      </c>
      <c r="D17" s="6"/>
      <c r="E17" s="6"/>
      <c r="F17" s="6"/>
    </row>
    <row r="18" spans="1:6" ht="15" customHeight="1" x14ac:dyDescent="0.45">
      <c r="A18" s="34" t="s">
        <v>92</v>
      </c>
      <c r="B18" s="35"/>
      <c r="C18" s="19">
        <f>'Salary Register'!X67</f>
        <v>0</v>
      </c>
    </row>
    <row r="19" spans="1:6" ht="15" customHeight="1" x14ac:dyDescent="0.45">
      <c r="A19" s="34" t="s">
        <v>93</v>
      </c>
      <c r="B19" s="35"/>
      <c r="C19" s="19">
        <f>'Salary Register'!Y67</f>
        <v>0</v>
      </c>
    </row>
    <row r="20" spans="1:6" ht="15" customHeight="1" x14ac:dyDescent="0.45">
      <c r="A20" s="34" t="s">
        <v>117</v>
      </c>
      <c r="B20" s="35"/>
      <c r="C20" s="19">
        <f>'Salary Register'!Z67</f>
        <v>0</v>
      </c>
    </row>
    <row r="21" spans="1:6" ht="15" customHeight="1" x14ac:dyDescent="0.45">
      <c r="A21" s="34" t="s">
        <v>118</v>
      </c>
      <c r="B21" s="35"/>
      <c r="C21" s="19">
        <f>'Salary Register'!AA67</f>
        <v>0</v>
      </c>
    </row>
    <row r="23" spans="1:6" ht="15" customHeight="1" x14ac:dyDescent="0.45">
      <c r="A23" s="1" t="s">
        <v>119</v>
      </c>
    </row>
    <row r="24" spans="1:6" ht="15" customHeight="1" x14ac:dyDescent="0.45">
      <c r="A24" s="33" t="s">
        <v>120</v>
      </c>
      <c r="B24" s="22"/>
      <c r="C24" s="20">
        <f>'Salary Register'!N67</f>
        <v>0</v>
      </c>
    </row>
    <row r="25" spans="1:6" ht="15" customHeight="1" x14ac:dyDescent="0.45">
      <c r="A25" s="33" t="s">
        <v>121</v>
      </c>
      <c r="B25" s="22"/>
      <c r="C25" s="20">
        <f>'Salary Register'!O67</f>
        <v>0</v>
      </c>
    </row>
    <row r="26" spans="1:6" ht="15" customHeight="1" x14ac:dyDescent="0.45">
      <c r="A26" s="33" t="s">
        <v>122</v>
      </c>
      <c r="B26" s="22"/>
      <c r="C26" s="20">
        <f>'Salary Register'!P67</f>
        <v>0</v>
      </c>
    </row>
    <row r="27" spans="1:6" ht="15" customHeight="1" x14ac:dyDescent="0.45">
      <c r="A27" s="33" t="s">
        <v>123</v>
      </c>
      <c r="B27" s="22"/>
      <c r="C27" s="20">
        <f>'Salary Register'!AD67</f>
        <v>0</v>
      </c>
    </row>
    <row r="28" spans="1:6" ht="15" customHeight="1" x14ac:dyDescent="0.45">
      <c r="A28" s="33" t="s">
        <v>124</v>
      </c>
      <c r="B28" s="22"/>
      <c r="C28" s="20">
        <f>'Salary Register'!AE67</f>
        <v>0</v>
      </c>
    </row>
    <row r="30" spans="1:6" ht="15" customHeight="1" x14ac:dyDescent="0.45">
      <c r="A30" s="23" t="s">
        <v>28</v>
      </c>
      <c r="B30" s="22"/>
      <c r="C30" s="22"/>
      <c r="D30" s="22"/>
      <c r="E30" s="22"/>
      <c r="F30" s="22"/>
    </row>
  </sheetData>
  <sheetProtection password="BBBC" sheet="1" formatCells="0" formatColumns="0" formatRows="0" insertColumns="0" sort="0" autoFilter="0"/>
  <mergeCells count="14">
    <mergeCell ref="A30:F30"/>
    <mergeCell ref="A1:F1"/>
    <mergeCell ref="A5:F5"/>
    <mergeCell ref="A28:B28"/>
    <mergeCell ref="A27:B27"/>
    <mergeCell ref="A18:B18"/>
    <mergeCell ref="A2:F2"/>
    <mergeCell ref="A26:B26"/>
    <mergeCell ref="A20:B20"/>
    <mergeCell ref="A21:B21"/>
    <mergeCell ref="A24:B24"/>
    <mergeCell ref="A25:B25"/>
    <mergeCell ref="A3:F3"/>
    <mergeCell ref="A19:B19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20</vt:i4>
      </vt:variant>
    </vt:vector>
  </HeadingPairs>
  <TitlesOfParts>
    <vt:vector size="26" baseType="lpstr">
      <vt:lpstr>Cover</vt:lpstr>
      <vt:lpstr>PT Slabs</vt:lpstr>
      <vt:lpstr>Employee Master</vt:lpstr>
      <vt:lpstr>Attendance</vt:lpstr>
      <vt:lpstr>Salary Register</vt:lpstr>
      <vt:lpstr>Statutory Summary</vt:lpstr>
      <vt:lpstr>AdminRate</vt:lpstr>
      <vt:lpstr>AttTbl</vt:lpstr>
      <vt:lpstr>EDLIRate</vt:lpstr>
      <vt:lpstr>EmpNames</vt:lpstr>
      <vt:lpstr>EmpTbl</vt:lpstr>
      <vt:lpstr>EPSRate</vt:lpstr>
      <vt:lpstr>ESIEE</vt:lpstr>
      <vt:lpstr>ESIER</vt:lpstr>
      <vt:lpstr>ESILimit</vt:lpstr>
      <vt:lpstr>PayMonth</vt:lpstr>
      <vt:lpstr>PFCap</vt:lpstr>
      <vt:lpstr>PFCeil</vt:lpstr>
      <vt:lpstr>PFRate</vt:lpstr>
      <vt:lpstr>PTFeb</vt:lpstr>
      <vt:lpstr>PTGender</vt:lpstr>
      <vt:lpstr>PTLow</vt:lpstr>
      <vt:lpstr>PTReg</vt:lpstr>
      <vt:lpstr>PTState</vt:lpstr>
      <vt:lpstr>PTUp</vt:lpstr>
      <vt:lpstr>StdDays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2026-06-09T07:59:35Z</dcterms:created>
  <dcterms:modified xsi:type="dcterms:W3CDTF">2026-06-09T08:04:17Z</dcterms:modified>
  <dc:language>en-US</dc:language>
</cp:coreProperties>
</file>