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59a8017279c38552/Documents/Claude/Projects/CalcGuru Website Project/"/>
    </mc:Choice>
  </mc:AlternateContent>
  <xr:revisionPtr revIDLastSave="0" documentId="11_AF71577927BA9CCD011F7F158C8C868D2C4C5EE7" xr6:coauthVersionLast="47" xr6:coauthVersionMax="47" xr10:uidLastSave="{00000000-0000-0000-0000-000000000000}"/>
  <bookViews>
    <workbookView xWindow="-98" yWindow="-98" windowWidth="21795" windowHeight="12975" tabRatio="500" activeTab="2" xr2:uid="{00000000-000D-0000-FFFF-FFFF00000000}"/>
  </bookViews>
  <sheets>
    <sheet name="Cover" sheetId="1" r:id="rId1"/>
    <sheet name="CII &amp; Rules" sheetId="2" r:id="rId2"/>
    <sheet name="CG Register" sheetId="3" r:id="rId3"/>
    <sheet name="Summary" sheetId="4" r:id="rId4"/>
  </sheets>
  <definedNames>
    <definedName name="AM_Cat">'CII &amp; Rules'!$L$7:$L$11</definedName>
    <definedName name="AM_Grand">'CII &amp; Rules'!$J$7:$J$11</definedName>
    <definedName name="AM_Index">'CII &amp; Rules'!$K$7:$K$11</definedName>
    <definedName name="AM_LTm">'CII &amp; Rules'!$G$7:$G$11</definedName>
    <definedName name="AM_LTr">'CII &amp; Rules'!$H$7:$H$11</definedName>
    <definedName name="AM_STslab">'CII &amp; Rules'!$I$7:$I$11</definedName>
    <definedName name="AM_Type">'CII &amp; Rules'!$F$7:$F$11</definedName>
    <definedName name="CII_Val">'CII &amp; Rules'!$C$7:$C$32</definedName>
    <definedName name="CII_Year">'CII &amp; Rules'!$B$7:$B$32</definedName>
    <definedName name="Slab_Rate">Summary!$C$5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4" l="1"/>
  <c r="C14" i="4"/>
  <c r="E14" i="4" s="1"/>
  <c r="C13" i="4"/>
  <c r="E13" i="4" s="1"/>
  <c r="E12" i="4"/>
  <c r="C12" i="4"/>
  <c r="C9" i="4"/>
  <c r="C11" i="4" s="1"/>
  <c r="E11" i="4" s="1"/>
  <c r="C8" i="4"/>
  <c r="Q208" i="3"/>
  <c r="P208" i="3"/>
  <c r="O208" i="3"/>
  <c r="N208" i="3"/>
  <c r="M208" i="3"/>
  <c r="L208" i="3"/>
  <c r="K208" i="3"/>
  <c r="J208" i="3"/>
  <c r="A208" i="3"/>
  <c r="Q207" i="3"/>
  <c r="P207" i="3"/>
  <c r="O207" i="3"/>
  <c r="N207" i="3"/>
  <c r="M207" i="3"/>
  <c r="L207" i="3"/>
  <c r="K207" i="3"/>
  <c r="J207" i="3"/>
  <c r="A207" i="3"/>
  <c r="Q206" i="3"/>
  <c r="P206" i="3"/>
  <c r="O206" i="3"/>
  <c r="N206" i="3"/>
  <c r="M206" i="3"/>
  <c r="L206" i="3"/>
  <c r="K206" i="3"/>
  <c r="J206" i="3"/>
  <c r="A206" i="3"/>
  <c r="Q205" i="3"/>
  <c r="P205" i="3"/>
  <c r="O205" i="3"/>
  <c r="N205" i="3"/>
  <c r="M205" i="3"/>
  <c r="L205" i="3"/>
  <c r="K205" i="3"/>
  <c r="J205" i="3"/>
  <c r="A205" i="3"/>
  <c r="Q204" i="3"/>
  <c r="P204" i="3"/>
  <c r="O204" i="3"/>
  <c r="N204" i="3"/>
  <c r="M204" i="3"/>
  <c r="L204" i="3"/>
  <c r="K204" i="3"/>
  <c r="J204" i="3"/>
  <c r="A204" i="3"/>
  <c r="Q203" i="3"/>
  <c r="P203" i="3"/>
  <c r="O203" i="3"/>
  <c r="N203" i="3"/>
  <c r="M203" i="3"/>
  <c r="L203" i="3"/>
  <c r="K203" i="3"/>
  <c r="J203" i="3"/>
  <c r="A203" i="3"/>
  <c r="Q202" i="3"/>
  <c r="P202" i="3"/>
  <c r="O202" i="3"/>
  <c r="N202" i="3"/>
  <c r="M202" i="3"/>
  <c r="L202" i="3"/>
  <c r="K202" i="3"/>
  <c r="J202" i="3"/>
  <c r="A202" i="3"/>
  <c r="Q201" i="3"/>
  <c r="P201" i="3"/>
  <c r="O201" i="3"/>
  <c r="N201" i="3"/>
  <c r="M201" i="3"/>
  <c r="L201" i="3"/>
  <c r="K201" i="3"/>
  <c r="J201" i="3"/>
  <c r="A201" i="3"/>
  <c r="Q200" i="3"/>
  <c r="P200" i="3"/>
  <c r="O200" i="3"/>
  <c r="N200" i="3"/>
  <c r="M200" i="3"/>
  <c r="L200" i="3"/>
  <c r="K200" i="3"/>
  <c r="J200" i="3"/>
  <c r="A200" i="3"/>
  <c r="Q199" i="3"/>
  <c r="P199" i="3"/>
  <c r="O199" i="3"/>
  <c r="N199" i="3"/>
  <c r="M199" i="3"/>
  <c r="L199" i="3"/>
  <c r="K199" i="3"/>
  <c r="J199" i="3"/>
  <c r="A199" i="3"/>
  <c r="Q198" i="3"/>
  <c r="P198" i="3"/>
  <c r="O198" i="3"/>
  <c r="N198" i="3"/>
  <c r="M198" i="3"/>
  <c r="L198" i="3"/>
  <c r="K198" i="3"/>
  <c r="J198" i="3"/>
  <c r="A198" i="3"/>
  <c r="Q197" i="3"/>
  <c r="P197" i="3"/>
  <c r="O197" i="3"/>
  <c r="N197" i="3"/>
  <c r="M197" i="3"/>
  <c r="L197" i="3"/>
  <c r="K197" i="3"/>
  <c r="J197" i="3"/>
  <c r="A197" i="3"/>
  <c r="Q196" i="3"/>
  <c r="P196" i="3"/>
  <c r="O196" i="3"/>
  <c r="N196" i="3"/>
  <c r="M196" i="3"/>
  <c r="L196" i="3"/>
  <c r="K196" i="3"/>
  <c r="J196" i="3"/>
  <c r="A196" i="3"/>
  <c r="Q195" i="3"/>
  <c r="P195" i="3"/>
  <c r="O195" i="3"/>
  <c r="N195" i="3"/>
  <c r="M195" i="3"/>
  <c r="L195" i="3"/>
  <c r="K195" i="3"/>
  <c r="J195" i="3"/>
  <c r="A195" i="3"/>
  <c r="Q194" i="3"/>
  <c r="P194" i="3"/>
  <c r="O194" i="3"/>
  <c r="N194" i="3"/>
  <c r="M194" i="3"/>
  <c r="L194" i="3"/>
  <c r="K194" i="3"/>
  <c r="J194" i="3"/>
  <c r="A194" i="3"/>
  <c r="Q193" i="3"/>
  <c r="P193" i="3"/>
  <c r="O193" i="3"/>
  <c r="N193" i="3"/>
  <c r="M193" i="3"/>
  <c r="L193" i="3"/>
  <c r="K193" i="3"/>
  <c r="J193" i="3"/>
  <c r="A193" i="3"/>
  <c r="Q192" i="3"/>
  <c r="P192" i="3"/>
  <c r="O192" i="3"/>
  <c r="N192" i="3"/>
  <c r="M192" i="3"/>
  <c r="L192" i="3"/>
  <c r="K192" i="3"/>
  <c r="J192" i="3"/>
  <c r="A192" i="3"/>
  <c r="Q191" i="3"/>
  <c r="P191" i="3"/>
  <c r="O191" i="3"/>
  <c r="N191" i="3"/>
  <c r="M191" i="3"/>
  <c r="L191" i="3"/>
  <c r="K191" i="3"/>
  <c r="J191" i="3"/>
  <c r="A191" i="3"/>
  <c r="Q190" i="3"/>
  <c r="P190" i="3"/>
  <c r="O190" i="3"/>
  <c r="N190" i="3"/>
  <c r="M190" i="3"/>
  <c r="L190" i="3"/>
  <c r="K190" i="3"/>
  <c r="J190" i="3"/>
  <c r="A190" i="3"/>
  <c r="Q189" i="3"/>
  <c r="P189" i="3"/>
  <c r="O189" i="3"/>
  <c r="N189" i="3"/>
  <c r="M189" i="3"/>
  <c r="L189" i="3"/>
  <c r="K189" i="3"/>
  <c r="J189" i="3"/>
  <c r="A189" i="3"/>
  <c r="Q188" i="3"/>
  <c r="P188" i="3"/>
  <c r="O188" i="3"/>
  <c r="N188" i="3"/>
  <c r="M188" i="3"/>
  <c r="L188" i="3"/>
  <c r="K188" i="3"/>
  <c r="J188" i="3"/>
  <c r="A188" i="3"/>
  <c r="Q187" i="3"/>
  <c r="P187" i="3"/>
  <c r="O187" i="3"/>
  <c r="N187" i="3"/>
  <c r="M187" i="3"/>
  <c r="L187" i="3"/>
  <c r="K187" i="3"/>
  <c r="J187" i="3"/>
  <c r="A187" i="3"/>
  <c r="Q186" i="3"/>
  <c r="P186" i="3"/>
  <c r="O186" i="3"/>
  <c r="N186" i="3"/>
  <c r="M186" i="3"/>
  <c r="L186" i="3"/>
  <c r="K186" i="3"/>
  <c r="J186" i="3"/>
  <c r="A186" i="3"/>
  <c r="Q185" i="3"/>
  <c r="P185" i="3"/>
  <c r="O185" i="3"/>
  <c r="N185" i="3"/>
  <c r="M185" i="3"/>
  <c r="L185" i="3"/>
  <c r="K185" i="3"/>
  <c r="J185" i="3"/>
  <c r="A185" i="3"/>
  <c r="Q184" i="3"/>
  <c r="P184" i="3"/>
  <c r="O184" i="3"/>
  <c r="N184" i="3"/>
  <c r="M184" i="3"/>
  <c r="L184" i="3"/>
  <c r="K184" i="3"/>
  <c r="J184" i="3"/>
  <c r="A184" i="3"/>
  <c r="Q183" i="3"/>
  <c r="P183" i="3"/>
  <c r="O183" i="3"/>
  <c r="N183" i="3"/>
  <c r="M183" i="3"/>
  <c r="L183" i="3"/>
  <c r="K183" i="3"/>
  <c r="J183" i="3"/>
  <c r="A183" i="3"/>
  <c r="Q182" i="3"/>
  <c r="P182" i="3"/>
  <c r="O182" i="3"/>
  <c r="N182" i="3"/>
  <c r="M182" i="3"/>
  <c r="L182" i="3"/>
  <c r="K182" i="3"/>
  <c r="J182" i="3"/>
  <c r="A182" i="3"/>
  <c r="Q181" i="3"/>
  <c r="P181" i="3"/>
  <c r="O181" i="3"/>
  <c r="N181" i="3"/>
  <c r="M181" i="3"/>
  <c r="L181" i="3"/>
  <c r="K181" i="3"/>
  <c r="J181" i="3"/>
  <c r="A181" i="3"/>
  <c r="Q180" i="3"/>
  <c r="P180" i="3"/>
  <c r="O180" i="3"/>
  <c r="N180" i="3"/>
  <c r="M180" i="3"/>
  <c r="L180" i="3"/>
  <c r="K180" i="3"/>
  <c r="J180" i="3"/>
  <c r="A180" i="3"/>
  <c r="Q179" i="3"/>
  <c r="P179" i="3"/>
  <c r="O179" i="3"/>
  <c r="N179" i="3"/>
  <c r="M179" i="3"/>
  <c r="L179" i="3"/>
  <c r="K179" i="3"/>
  <c r="J179" i="3"/>
  <c r="A179" i="3"/>
  <c r="Q178" i="3"/>
  <c r="P178" i="3"/>
  <c r="O178" i="3"/>
  <c r="N178" i="3"/>
  <c r="M178" i="3"/>
  <c r="L178" i="3"/>
  <c r="K178" i="3"/>
  <c r="J178" i="3"/>
  <c r="A178" i="3"/>
  <c r="Q177" i="3"/>
  <c r="P177" i="3"/>
  <c r="O177" i="3"/>
  <c r="N177" i="3"/>
  <c r="M177" i="3"/>
  <c r="L177" i="3"/>
  <c r="K177" i="3"/>
  <c r="J177" i="3"/>
  <c r="A177" i="3"/>
  <c r="Q176" i="3"/>
  <c r="P176" i="3"/>
  <c r="O176" i="3"/>
  <c r="N176" i="3"/>
  <c r="M176" i="3"/>
  <c r="L176" i="3"/>
  <c r="K176" i="3"/>
  <c r="J176" i="3"/>
  <c r="A176" i="3"/>
  <c r="Q175" i="3"/>
  <c r="P175" i="3"/>
  <c r="O175" i="3"/>
  <c r="N175" i="3"/>
  <c r="M175" i="3"/>
  <c r="L175" i="3"/>
  <c r="K175" i="3"/>
  <c r="J175" i="3"/>
  <c r="A175" i="3"/>
  <c r="Q174" i="3"/>
  <c r="P174" i="3"/>
  <c r="O174" i="3"/>
  <c r="N174" i="3"/>
  <c r="M174" i="3"/>
  <c r="L174" i="3"/>
  <c r="K174" i="3"/>
  <c r="J174" i="3"/>
  <c r="A174" i="3"/>
  <c r="Q173" i="3"/>
  <c r="P173" i="3"/>
  <c r="O173" i="3"/>
  <c r="N173" i="3"/>
  <c r="M173" i="3"/>
  <c r="L173" i="3"/>
  <c r="K173" i="3"/>
  <c r="J173" i="3"/>
  <c r="A173" i="3"/>
  <c r="Q172" i="3"/>
  <c r="P172" i="3"/>
  <c r="O172" i="3"/>
  <c r="N172" i="3"/>
  <c r="M172" i="3"/>
  <c r="L172" i="3"/>
  <c r="K172" i="3"/>
  <c r="J172" i="3"/>
  <c r="A172" i="3"/>
  <c r="Q171" i="3"/>
  <c r="P171" i="3"/>
  <c r="O171" i="3"/>
  <c r="N171" i="3"/>
  <c r="M171" i="3"/>
  <c r="L171" i="3"/>
  <c r="K171" i="3"/>
  <c r="J171" i="3"/>
  <c r="A171" i="3"/>
  <c r="Q170" i="3"/>
  <c r="P170" i="3"/>
  <c r="O170" i="3"/>
  <c r="N170" i="3"/>
  <c r="M170" i="3"/>
  <c r="L170" i="3"/>
  <c r="K170" i="3"/>
  <c r="J170" i="3"/>
  <c r="A170" i="3"/>
  <c r="Q169" i="3"/>
  <c r="P169" i="3"/>
  <c r="O169" i="3"/>
  <c r="N169" i="3"/>
  <c r="M169" i="3"/>
  <c r="L169" i="3"/>
  <c r="K169" i="3"/>
  <c r="J169" i="3"/>
  <c r="A169" i="3"/>
  <c r="Q168" i="3"/>
  <c r="P168" i="3"/>
  <c r="O168" i="3"/>
  <c r="N168" i="3"/>
  <c r="M168" i="3"/>
  <c r="L168" i="3"/>
  <c r="K168" i="3"/>
  <c r="J168" i="3"/>
  <c r="A168" i="3"/>
  <c r="Q167" i="3"/>
  <c r="P167" i="3"/>
  <c r="O167" i="3"/>
  <c r="N167" i="3"/>
  <c r="M167" i="3"/>
  <c r="L167" i="3"/>
  <c r="K167" i="3"/>
  <c r="J167" i="3"/>
  <c r="A167" i="3"/>
  <c r="Q166" i="3"/>
  <c r="P166" i="3"/>
  <c r="O166" i="3"/>
  <c r="N166" i="3"/>
  <c r="M166" i="3"/>
  <c r="L166" i="3"/>
  <c r="K166" i="3"/>
  <c r="J166" i="3"/>
  <c r="A166" i="3"/>
  <c r="Q165" i="3"/>
  <c r="P165" i="3"/>
  <c r="O165" i="3"/>
  <c r="N165" i="3"/>
  <c r="M165" i="3"/>
  <c r="L165" i="3"/>
  <c r="K165" i="3"/>
  <c r="J165" i="3"/>
  <c r="A165" i="3"/>
  <c r="Q164" i="3"/>
  <c r="P164" i="3"/>
  <c r="O164" i="3"/>
  <c r="N164" i="3"/>
  <c r="M164" i="3"/>
  <c r="L164" i="3"/>
  <c r="K164" i="3"/>
  <c r="J164" i="3"/>
  <c r="A164" i="3"/>
  <c r="Q163" i="3"/>
  <c r="P163" i="3"/>
  <c r="O163" i="3"/>
  <c r="N163" i="3"/>
  <c r="M163" i="3"/>
  <c r="L163" i="3"/>
  <c r="K163" i="3"/>
  <c r="J163" i="3"/>
  <c r="A163" i="3"/>
  <c r="Q162" i="3"/>
  <c r="P162" i="3"/>
  <c r="O162" i="3"/>
  <c r="N162" i="3"/>
  <c r="M162" i="3"/>
  <c r="L162" i="3"/>
  <c r="K162" i="3"/>
  <c r="J162" i="3"/>
  <c r="A162" i="3"/>
  <c r="Q161" i="3"/>
  <c r="P161" i="3"/>
  <c r="O161" i="3"/>
  <c r="N161" i="3"/>
  <c r="M161" i="3"/>
  <c r="L161" i="3"/>
  <c r="K161" i="3"/>
  <c r="J161" i="3"/>
  <c r="A161" i="3"/>
  <c r="Q160" i="3"/>
  <c r="P160" i="3"/>
  <c r="O160" i="3"/>
  <c r="N160" i="3"/>
  <c r="M160" i="3"/>
  <c r="L160" i="3"/>
  <c r="K160" i="3"/>
  <c r="J160" i="3"/>
  <c r="A160" i="3"/>
  <c r="Q159" i="3"/>
  <c r="P159" i="3"/>
  <c r="O159" i="3"/>
  <c r="N159" i="3"/>
  <c r="M159" i="3"/>
  <c r="L159" i="3"/>
  <c r="K159" i="3"/>
  <c r="J159" i="3"/>
  <c r="A159" i="3"/>
  <c r="Q158" i="3"/>
  <c r="P158" i="3"/>
  <c r="O158" i="3"/>
  <c r="N158" i="3"/>
  <c r="M158" i="3"/>
  <c r="L158" i="3"/>
  <c r="K158" i="3"/>
  <c r="J158" i="3"/>
  <c r="A158" i="3"/>
  <c r="Q157" i="3"/>
  <c r="P157" i="3"/>
  <c r="O157" i="3"/>
  <c r="N157" i="3"/>
  <c r="M157" i="3"/>
  <c r="L157" i="3"/>
  <c r="K157" i="3"/>
  <c r="J157" i="3"/>
  <c r="A157" i="3"/>
  <c r="Q156" i="3"/>
  <c r="P156" i="3"/>
  <c r="O156" i="3"/>
  <c r="N156" i="3"/>
  <c r="M156" i="3"/>
  <c r="L156" i="3"/>
  <c r="K156" i="3"/>
  <c r="J156" i="3"/>
  <c r="A156" i="3"/>
  <c r="Q155" i="3"/>
  <c r="P155" i="3"/>
  <c r="O155" i="3"/>
  <c r="N155" i="3"/>
  <c r="M155" i="3"/>
  <c r="L155" i="3"/>
  <c r="K155" i="3"/>
  <c r="J155" i="3"/>
  <c r="A155" i="3"/>
  <c r="Q154" i="3"/>
  <c r="P154" i="3"/>
  <c r="O154" i="3"/>
  <c r="N154" i="3"/>
  <c r="M154" i="3"/>
  <c r="L154" i="3"/>
  <c r="K154" i="3"/>
  <c r="J154" i="3"/>
  <c r="A154" i="3"/>
  <c r="Q153" i="3"/>
  <c r="P153" i="3"/>
  <c r="O153" i="3"/>
  <c r="N153" i="3"/>
  <c r="M153" i="3"/>
  <c r="L153" i="3"/>
  <c r="K153" i="3"/>
  <c r="J153" i="3"/>
  <c r="A153" i="3"/>
  <c r="Q152" i="3"/>
  <c r="P152" i="3"/>
  <c r="O152" i="3"/>
  <c r="N152" i="3"/>
  <c r="M152" i="3"/>
  <c r="L152" i="3"/>
  <c r="K152" i="3"/>
  <c r="J152" i="3"/>
  <c r="A152" i="3"/>
  <c r="Q151" i="3"/>
  <c r="P151" i="3"/>
  <c r="O151" i="3"/>
  <c r="N151" i="3"/>
  <c r="M151" i="3"/>
  <c r="L151" i="3"/>
  <c r="K151" i="3"/>
  <c r="J151" i="3"/>
  <c r="A151" i="3"/>
  <c r="Q150" i="3"/>
  <c r="P150" i="3"/>
  <c r="O150" i="3"/>
  <c r="N150" i="3"/>
  <c r="M150" i="3"/>
  <c r="L150" i="3"/>
  <c r="K150" i="3"/>
  <c r="J150" i="3"/>
  <c r="A150" i="3"/>
  <c r="Q149" i="3"/>
  <c r="P149" i="3"/>
  <c r="O149" i="3"/>
  <c r="N149" i="3"/>
  <c r="M149" i="3"/>
  <c r="L149" i="3"/>
  <c r="K149" i="3"/>
  <c r="J149" i="3"/>
  <c r="A149" i="3"/>
  <c r="Q148" i="3"/>
  <c r="P148" i="3"/>
  <c r="O148" i="3"/>
  <c r="N148" i="3"/>
  <c r="M148" i="3"/>
  <c r="L148" i="3"/>
  <c r="K148" i="3"/>
  <c r="J148" i="3"/>
  <c r="A148" i="3"/>
  <c r="Q147" i="3"/>
  <c r="P147" i="3"/>
  <c r="O147" i="3"/>
  <c r="N147" i="3"/>
  <c r="M147" i="3"/>
  <c r="L147" i="3"/>
  <c r="K147" i="3"/>
  <c r="J147" i="3"/>
  <c r="A147" i="3"/>
  <c r="Q146" i="3"/>
  <c r="P146" i="3"/>
  <c r="O146" i="3"/>
  <c r="N146" i="3"/>
  <c r="M146" i="3"/>
  <c r="L146" i="3"/>
  <c r="K146" i="3"/>
  <c r="J146" i="3"/>
  <c r="A146" i="3"/>
  <c r="Q145" i="3"/>
  <c r="P145" i="3"/>
  <c r="O145" i="3"/>
  <c r="N145" i="3"/>
  <c r="M145" i="3"/>
  <c r="L145" i="3"/>
  <c r="K145" i="3"/>
  <c r="J145" i="3"/>
  <c r="A145" i="3"/>
  <c r="Q144" i="3"/>
  <c r="P144" i="3"/>
  <c r="O144" i="3"/>
  <c r="N144" i="3"/>
  <c r="M144" i="3"/>
  <c r="L144" i="3"/>
  <c r="K144" i="3"/>
  <c r="J144" i="3"/>
  <c r="A144" i="3"/>
  <c r="Q143" i="3"/>
  <c r="P143" i="3"/>
  <c r="O143" i="3"/>
  <c r="N143" i="3"/>
  <c r="M143" i="3"/>
  <c r="L143" i="3"/>
  <c r="K143" i="3"/>
  <c r="J143" i="3"/>
  <c r="A143" i="3"/>
  <c r="Q142" i="3"/>
  <c r="P142" i="3"/>
  <c r="O142" i="3"/>
  <c r="N142" i="3"/>
  <c r="M142" i="3"/>
  <c r="L142" i="3"/>
  <c r="K142" i="3"/>
  <c r="J142" i="3"/>
  <c r="A142" i="3"/>
  <c r="Q141" i="3"/>
  <c r="P141" i="3"/>
  <c r="O141" i="3"/>
  <c r="N141" i="3"/>
  <c r="M141" i="3"/>
  <c r="L141" i="3"/>
  <c r="K141" i="3"/>
  <c r="J141" i="3"/>
  <c r="A141" i="3"/>
  <c r="Q140" i="3"/>
  <c r="P140" i="3"/>
  <c r="O140" i="3"/>
  <c r="N140" i="3"/>
  <c r="M140" i="3"/>
  <c r="L140" i="3"/>
  <c r="K140" i="3"/>
  <c r="J140" i="3"/>
  <c r="A140" i="3"/>
  <c r="Q139" i="3"/>
  <c r="P139" i="3"/>
  <c r="O139" i="3"/>
  <c r="N139" i="3"/>
  <c r="M139" i="3"/>
  <c r="L139" i="3"/>
  <c r="K139" i="3"/>
  <c r="J139" i="3"/>
  <c r="A139" i="3"/>
  <c r="Q138" i="3"/>
  <c r="P138" i="3"/>
  <c r="O138" i="3"/>
  <c r="N138" i="3"/>
  <c r="M138" i="3"/>
  <c r="L138" i="3"/>
  <c r="K138" i="3"/>
  <c r="J138" i="3"/>
  <c r="A138" i="3"/>
  <c r="Q137" i="3"/>
  <c r="P137" i="3"/>
  <c r="O137" i="3"/>
  <c r="N137" i="3"/>
  <c r="M137" i="3"/>
  <c r="L137" i="3"/>
  <c r="K137" i="3"/>
  <c r="J137" i="3"/>
  <c r="A137" i="3"/>
  <c r="Q136" i="3"/>
  <c r="P136" i="3"/>
  <c r="O136" i="3"/>
  <c r="N136" i="3"/>
  <c r="M136" i="3"/>
  <c r="L136" i="3"/>
  <c r="K136" i="3"/>
  <c r="J136" i="3"/>
  <c r="A136" i="3"/>
  <c r="Q135" i="3"/>
  <c r="P135" i="3"/>
  <c r="O135" i="3"/>
  <c r="N135" i="3"/>
  <c r="M135" i="3"/>
  <c r="L135" i="3"/>
  <c r="K135" i="3"/>
  <c r="J135" i="3"/>
  <c r="A135" i="3"/>
  <c r="Q134" i="3"/>
  <c r="P134" i="3"/>
  <c r="O134" i="3"/>
  <c r="N134" i="3"/>
  <c r="M134" i="3"/>
  <c r="L134" i="3"/>
  <c r="K134" i="3"/>
  <c r="J134" i="3"/>
  <c r="A134" i="3"/>
  <c r="Q133" i="3"/>
  <c r="P133" i="3"/>
  <c r="O133" i="3"/>
  <c r="N133" i="3"/>
  <c r="M133" i="3"/>
  <c r="L133" i="3"/>
  <c r="K133" i="3"/>
  <c r="J133" i="3"/>
  <c r="A133" i="3"/>
  <c r="Q132" i="3"/>
  <c r="P132" i="3"/>
  <c r="O132" i="3"/>
  <c r="N132" i="3"/>
  <c r="M132" i="3"/>
  <c r="L132" i="3"/>
  <c r="K132" i="3"/>
  <c r="J132" i="3"/>
  <c r="A132" i="3"/>
  <c r="Q131" i="3"/>
  <c r="P131" i="3"/>
  <c r="O131" i="3"/>
  <c r="N131" i="3"/>
  <c r="M131" i="3"/>
  <c r="L131" i="3"/>
  <c r="K131" i="3"/>
  <c r="J131" i="3"/>
  <c r="A131" i="3"/>
  <c r="Q130" i="3"/>
  <c r="P130" i="3"/>
  <c r="O130" i="3"/>
  <c r="N130" i="3"/>
  <c r="M130" i="3"/>
  <c r="L130" i="3"/>
  <c r="K130" i="3"/>
  <c r="J130" i="3"/>
  <c r="A130" i="3"/>
  <c r="Q129" i="3"/>
  <c r="P129" i="3"/>
  <c r="O129" i="3"/>
  <c r="N129" i="3"/>
  <c r="M129" i="3"/>
  <c r="L129" i="3"/>
  <c r="K129" i="3"/>
  <c r="J129" i="3"/>
  <c r="A129" i="3"/>
  <c r="Q128" i="3"/>
  <c r="P128" i="3"/>
  <c r="O128" i="3"/>
  <c r="N128" i="3"/>
  <c r="M128" i="3"/>
  <c r="L128" i="3"/>
  <c r="K128" i="3"/>
  <c r="J128" i="3"/>
  <c r="A128" i="3"/>
  <c r="Q127" i="3"/>
  <c r="P127" i="3"/>
  <c r="O127" i="3"/>
  <c r="N127" i="3"/>
  <c r="M127" i="3"/>
  <c r="L127" i="3"/>
  <c r="K127" i="3"/>
  <c r="J127" i="3"/>
  <c r="A127" i="3"/>
  <c r="Q126" i="3"/>
  <c r="P126" i="3"/>
  <c r="O126" i="3"/>
  <c r="N126" i="3"/>
  <c r="M126" i="3"/>
  <c r="L126" i="3"/>
  <c r="K126" i="3"/>
  <c r="J126" i="3"/>
  <c r="A126" i="3"/>
  <c r="Q125" i="3"/>
  <c r="P125" i="3"/>
  <c r="O125" i="3"/>
  <c r="N125" i="3"/>
  <c r="M125" i="3"/>
  <c r="L125" i="3"/>
  <c r="K125" i="3"/>
  <c r="J125" i="3"/>
  <c r="A125" i="3"/>
  <c r="Q124" i="3"/>
  <c r="P124" i="3"/>
  <c r="O124" i="3"/>
  <c r="N124" i="3"/>
  <c r="M124" i="3"/>
  <c r="L124" i="3"/>
  <c r="K124" i="3"/>
  <c r="J124" i="3"/>
  <c r="A124" i="3"/>
  <c r="Q123" i="3"/>
  <c r="P123" i="3"/>
  <c r="O123" i="3"/>
  <c r="N123" i="3"/>
  <c r="M123" i="3"/>
  <c r="L123" i="3"/>
  <c r="K123" i="3"/>
  <c r="J123" i="3"/>
  <c r="A123" i="3"/>
  <c r="Q122" i="3"/>
  <c r="P122" i="3"/>
  <c r="O122" i="3"/>
  <c r="N122" i="3"/>
  <c r="M122" i="3"/>
  <c r="L122" i="3"/>
  <c r="K122" i="3"/>
  <c r="J122" i="3"/>
  <c r="A122" i="3"/>
  <c r="Q121" i="3"/>
  <c r="P121" i="3"/>
  <c r="O121" i="3"/>
  <c r="N121" i="3"/>
  <c r="M121" i="3"/>
  <c r="L121" i="3"/>
  <c r="K121" i="3"/>
  <c r="J121" i="3"/>
  <c r="A121" i="3"/>
  <c r="Q120" i="3"/>
  <c r="P120" i="3"/>
  <c r="O120" i="3"/>
  <c r="N120" i="3"/>
  <c r="M120" i="3"/>
  <c r="L120" i="3"/>
  <c r="K120" i="3"/>
  <c r="J120" i="3"/>
  <c r="A120" i="3"/>
  <c r="Q119" i="3"/>
  <c r="P119" i="3"/>
  <c r="O119" i="3"/>
  <c r="N119" i="3"/>
  <c r="M119" i="3"/>
  <c r="L119" i="3"/>
  <c r="K119" i="3"/>
  <c r="J119" i="3"/>
  <c r="A119" i="3"/>
  <c r="Q118" i="3"/>
  <c r="P118" i="3"/>
  <c r="O118" i="3"/>
  <c r="N118" i="3"/>
  <c r="M118" i="3"/>
  <c r="L118" i="3"/>
  <c r="K118" i="3"/>
  <c r="J118" i="3"/>
  <c r="A118" i="3"/>
  <c r="Q117" i="3"/>
  <c r="P117" i="3"/>
  <c r="O117" i="3"/>
  <c r="N117" i="3"/>
  <c r="M117" i="3"/>
  <c r="L117" i="3"/>
  <c r="K117" i="3"/>
  <c r="J117" i="3"/>
  <c r="A117" i="3"/>
  <c r="Q116" i="3"/>
  <c r="P116" i="3"/>
  <c r="O116" i="3"/>
  <c r="N116" i="3"/>
  <c r="M116" i="3"/>
  <c r="L116" i="3"/>
  <c r="K116" i="3"/>
  <c r="J116" i="3"/>
  <c r="A116" i="3"/>
  <c r="Q115" i="3"/>
  <c r="P115" i="3"/>
  <c r="O115" i="3"/>
  <c r="N115" i="3"/>
  <c r="M115" i="3"/>
  <c r="L115" i="3"/>
  <c r="K115" i="3"/>
  <c r="J115" i="3"/>
  <c r="A115" i="3"/>
  <c r="Q114" i="3"/>
  <c r="P114" i="3"/>
  <c r="O114" i="3"/>
  <c r="N114" i="3"/>
  <c r="M114" i="3"/>
  <c r="L114" i="3"/>
  <c r="K114" i="3"/>
  <c r="J114" i="3"/>
  <c r="A114" i="3"/>
  <c r="Q113" i="3"/>
  <c r="P113" i="3"/>
  <c r="O113" i="3"/>
  <c r="N113" i="3"/>
  <c r="M113" i="3"/>
  <c r="L113" i="3"/>
  <c r="K113" i="3"/>
  <c r="J113" i="3"/>
  <c r="A113" i="3"/>
  <c r="Q112" i="3"/>
  <c r="P112" i="3"/>
  <c r="O112" i="3"/>
  <c r="N112" i="3"/>
  <c r="M112" i="3"/>
  <c r="L112" i="3"/>
  <c r="K112" i="3"/>
  <c r="J112" i="3"/>
  <c r="A112" i="3"/>
  <c r="Q111" i="3"/>
  <c r="P111" i="3"/>
  <c r="O111" i="3"/>
  <c r="N111" i="3"/>
  <c r="M111" i="3"/>
  <c r="L111" i="3"/>
  <c r="K111" i="3"/>
  <c r="J111" i="3"/>
  <c r="A111" i="3"/>
  <c r="Q110" i="3"/>
  <c r="P110" i="3"/>
  <c r="O110" i="3"/>
  <c r="N110" i="3"/>
  <c r="M110" i="3"/>
  <c r="L110" i="3"/>
  <c r="K110" i="3"/>
  <c r="J110" i="3"/>
  <c r="A110" i="3"/>
  <c r="Q109" i="3"/>
  <c r="P109" i="3"/>
  <c r="O109" i="3"/>
  <c r="N109" i="3"/>
  <c r="M109" i="3"/>
  <c r="L109" i="3"/>
  <c r="K109" i="3"/>
  <c r="J109" i="3"/>
  <c r="A109" i="3"/>
  <c r="Q108" i="3"/>
  <c r="P108" i="3"/>
  <c r="O108" i="3"/>
  <c r="N108" i="3"/>
  <c r="M108" i="3"/>
  <c r="L108" i="3"/>
  <c r="K108" i="3"/>
  <c r="J108" i="3"/>
  <c r="A108" i="3"/>
  <c r="Q107" i="3"/>
  <c r="P107" i="3"/>
  <c r="O107" i="3"/>
  <c r="N107" i="3"/>
  <c r="M107" i="3"/>
  <c r="L107" i="3"/>
  <c r="K107" i="3"/>
  <c r="J107" i="3"/>
  <c r="A107" i="3"/>
  <c r="Q106" i="3"/>
  <c r="P106" i="3"/>
  <c r="O106" i="3"/>
  <c r="N106" i="3"/>
  <c r="M106" i="3"/>
  <c r="L106" i="3"/>
  <c r="K106" i="3"/>
  <c r="J106" i="3"/>
  <c r="A106" i="3"/>
  <c r="Q105" i="3"/>
  <c r="P105" i="3"/>
  <c r="O105" i="3"/>
  <c r="N105" i="3"/>
  <c r="M105" i="3"/>
  <c r="L105" i="3"/>
  <c r="K105" i="3"/>
  <c r="J105" i="3"/>
  <c r="A105" i="3"/>
  <c r="Q104" i="3"/>
  <c r="P104" i="3"/>
  <c r="O104" i="3"/>
  <c r="N104" i="3"/>
  <c r="M104" i="3"/>
  <c r="L104" i="3"/>
  <c r="K104" i="3"/>
  <c r="J104" i="3"/>
  <c r="A104" i="3"/>
  <c r="Q103" i="3"/>
  <c r="P103" i="3"/>
  <c r="O103" i="3"/>
  <c r="N103" i="3"/>
  <c r="M103" i="3"/>
  <c r="L103" i="3"/>
  <c r="K103" i="3"/>
  <c r="J103" i="3"/>
  <c r="A103" i="3"/>
  <c r="Q102" i="3"/>
  <c r="P102" i="3"/>
  <c r="O102" i="3"/>
  <c r="N102" i="3"/>
  <c r="M102" i="3"/>
  <c r="L102" i="3"/>
  <c r="K102" i="3"/>
  <c r="J102" i="3"/>
  <c r="A102" i="3"/>
  <c r="Q101" i="3"/>
  <c r="P101" i="3"/>
  <c r="O101" i="3"/>
  <c r="N101" i="3"/>
  <c r="M101" i="3"/>
  <c r="L101" i="3"/>
  <c r="K101" i="3"/>
  <c r="J101" i="3"/>
  <c r="A101" i="3"/>
  <c r="Q100" i="3"/>
  <c r="P100" i="3"/>
  <c r="O100" i="3"/>
  <c r="N100" i="3"/>
  <c r="M100" i="3"/>
  <c r="L100" i="3"/>
  <c r="K100" i="3"/>
  <c r="J100" i="3"/>
  <c r="A100" i="3"/>
  <c r="Q99" i="3"/>
  <c r="P99" i="3"/>
  <c r="O99" i="3"/>
  <c r="N99" i="3"/>
  <c r="M99" i="3"/>
  <c r="L99" i="3"/>
  <c r="K99" i="3"/>
  <c r="J99" i="3"/>
  <c r="A99" i="3"/>
  <c r="Q98" i="3"/>
  <c r="P98" i="3"/>
  <c r="O98" i="3"/>
  <c r="N98" i="3"/>
  <c r="M98" i="3"/>
  <c r="L98" i="3"/>
  <c r="K98" i="3"/>
  <c r="J98" i="3"/>
  <c r="A98" i="3"/>
  <c r="Q97" i="3"/>
  <c r="P97" i="3"/>
  <c r="O97" i="3"/>
  <c r="N97" i="3"/>
  <c r="M97" i="3"/>
  <c r="L97" i="3"/>
  <c r="K97" i="3"/>
  <c r="J97" i="3"/>
  <c r="A97" i="3"/>
  <c r="Q96" i="3"/>
  <c r="P96" i="3"/>
  <c r="O96" i="3"/>
  <c r="N96" i="3"/>
  <c r="M96" i="3"/>
  <c r="L96" i="3"/>
  <c r="K96" i="3"/>
  <c r="J96" i="3"/>
  <c r="A96" i="3"/>
  <c r="Q95" i="3"/>
  <c r="P95" i="3"/>
  <c r="O95" i="3"/>
  <c r="N95" i="3"/>
  <c r="M95" i="3"/>
  <c r="L95" i="3"/>
  <c r="K95" i="3"/>
  <c r="J95" i="3"/>
  <c r="A95" i="3"/>
  <c r="Q94" i="3"/>
  <c r="P94" i="3"/>
  <c r="O94" i="3"/>
  <c r="N94" i="3"/>
  <c r="M94" i="3"/>
  <c r="L94" i="3"/>
  <c r="K94" i="3"/>
  <c r="J94" i="3"/>
  <c r="A94" i="3"/>
  <c r="Q93" i="3"/>
  <c r="P93" i="3"/>
  <c r="O93" i="3"/>
  <c r="N93" i="3"/>
  <c r="M93" i="3"/>
  <c r="L93" i="3"/>
  <c r="K93" i="3"/>
  <c r="J93" i="3"/>
  <c r="A93" i="3"/>
  <c r="Q92" i="3"/>
  <c r="P92" i="3"/>
  <c r="O92" i="3"/>
  <c r="N92" i="3"/>
  <c r="M92" i="3"/>
  <c r="L92" i="3"/>
  <c r="K92" i="3"/>
  <c r="J92" i="3"/>
  <c r="A92" i="3"/>
  <c r="Q91" i="3"/>
  <c r="P91" i="3"/>
  <c r="O91" i="3"/>
  <c r="N91" i="3"/>
  <c r="M91" i="3"/>
  <c r="L91" i="3"/>
  <c r="K91" i="3"/>
  <c r="J91" i="3"/>
  <c r="A91" i="3"/>
  <c r="Q90" i="3"/>
  <c r="P90" i="3"/>
  <c r="O90" i="3"/>
  <c r="N90" i="3"/>
  <c r="M90" i="3"/>
  <c r="L90" i="3"/>
  <c r="K90" i="3"/>
  <c r="J90" i="3"/>
  <c r="A90" i="3"/>
  <c r="Q89" i="3"/>
  <c r="P89" i="3"/>
  <c r="O89" i="3"/>
  <c r="N89" i="3"/>
  <c r="M89" i="3"/>
  <c r="L89" i="3"/>
  <c r="K89" i="3"/>
  <c r="J89" i="3"/>
  <c r="A89" i="3"/>
  <c r="Q88" i="3"/>
  <c r="P88" i="3"/>
  <c r="O88" i="3"/>
  <c r="N88" i="3"/>
  <c r="M88" i="3"/>
  <c r="L88" i="3"/>
  <c r="K88" i="3"/>
  <c r="J88" i="3"/>
  <c r="A88" i="3"/>
  <c r="Q87" i="3"/>
  <c r="P87" i="3"/>
  <c r="O87" i="3"/>
  <c r="N87" i="3"/>
  <c r="M87" i="3"/>
  <c r="L87" i="3"/>
  <c r="K87" i="3"/>
  <c r="J87" i="3"/>
  <c r="A87" i="3"/>
  <c r="Q86" i="3"/>
  <c r="P86" i="3"/>
  <c r="O86" i="3"/>
  <c r="N86" i="3"/>
  <c r="M86" i="3"/>
  <c r="L86" i="3"/>
  <c r="K86" i="3"/>
  <c r="J86" i="3"/>
  <c r="A86" i="3"/>
  <c r="Q85" i="3"/>
  <c r="P85" i="3"/>
  <c r="O85" i="3"/>
  <c r="N85" i="3"/>
  <c r="M85" i="3"/>
  <c r="L85" i="3"/>
  <c r="K85" i="3"/>
  <c r="J85" i="3"/>
  <c r="A85" i="3"/>
  <c r="Q84" i="3"/>
  <c r="P84" i="3"/>
  <c r="O84" i="3"/>
  <c r="N84" i="3"/>
  <c r="M84" i="3"/>
  <c r="L84" i="3"/>
  <c r="K84" i="3"/>
  <c r="J84" i="3"/>
  <c r="A84" i="3"/>
  <c r="Q83" i="3"/>
  <c r="P83" i="3"/>
  <c r="O83" i="3"/>
  <c r="N83" i="3"/>
  <c r="M83" i="3"/>
  <c r="L83" i="3"/>
  <c r="K83" i="3"/>
  <c r="J83" i="3"/>
  <c r="A83" i="3"/>
  <c r="Q82" i="3"/>
  <c r="P82" i="3"/>
  <c r="O82" i="3"/>
  <c r="N82" i="3"/>
  <c r="M82" i="3"/>
  <c r="L82" i="3"/>
  <c r="K82" i="3"/>
  <c r="J82" i="3"/>
  <c r="A82" i="3"/>
  <c r="Q81" i="3"/>
  <c r="P81" i="3"/>
  <c r="O81" i="3"/>
  <c r="N81" i="3"/>
  <c r="M81" i="3"/>
  <c r="L81" i="3"/>
  <c r="K81" i="3"/>
  <c r="J81" i="3"/>
  <c r="A81" i="3"/>
  <c r="Q80" i="3"/>
  <c r="P80" i="3"/>
  <c r="O80" i="3"/>
  <c r="N80" i="3"/>
  <c r="M80" i="3"/>
  <c r="L80" i="3"/>
  <c r="K80" i="3"/>
  <c r="J80" i="3"/>
  <c r="A80" i="3"/>
  <c r="Q79" i="3"/>
  <c r="P79" i="3"/>
  <c r="O79" i="3"/>
  <c r="N79" i="3"/>
  <c r="M79" i="3"/>
  <c r="L79" i="3"/>
  <c r="K79" i="3"/>
  <c r="J79" i="3"/>
  <c r="A79" i="3"/>
  <c r="Q78" i="3"/>
  <c r="P78" i="3"/>
  <c r="O78" i="3"/>
  <c r="N78" i="3"/>
  <c r="M78" i="3"/>
  <c r="L78" i="3"/>
  <c r="K78" i="3"/>
  <c r="J78" i="3"/>
  <c r="A78" i="3"/>
  <c r="Q77" i="3"/>
  <c r="P77" i="3"/>
  <c r="O77" i="3"/>
  <c r="N77" i="3"/>
  <c r="M77" i="3"/>
  <c r="L77" i="3"/>
  <c r="K77" i="3"/>
  <c r="J77" i="3"/>
  <c r="A77" i="3"/>
  <c r="Q76" i="3"/>
  <c r="P76" i="3"/>
  <c r="O76" i="3"/>
  <c r="N76" i="3"/>
  <c r="M76" i="3"/>
  <c r="L76" i="3"/>
  <c r="K76" i="3"/>
  <c r="J76" i="3"/>
  <c r="A76" i="3"/>
  <c r="Q75" i="3"/>
  <c r="P75" i="3"/>
  <c r="O75" i="3"/>
  <c r="N75" i="3"/>
  <c r="M75" i="3"/>
  <c r="L75" i="3"/>
  <c r="K75" i="3"/>
  <c r="J75" i="3"/>
  <c r="A75" i="3"/>
  <c r="Q74" i="3"/>
  <c r="P74" i="3"/>
  <c r="O74" i="3"/>
  <c r="N74" i="3"/>
  <c r="M74" i="3"/>
  <c r="L74" i="3"/>
  <c r="K74" i="3"/>
  <c r="J74" i="3"/>
  <c r="A74" i="3"/>
  <c r="Q73" i="3"/>
  <c r="P73" i="3"/>
  <c r="O73" i="3"/>
  <c r="N73" i="3"/>
  <c r="M73" i="3"/>
  <c r="L73" i="3"/>
  <c r="K73" i="3"/>
  <c r="J73" i="3"/>
  <c r="A73" i="3"/>
  <c r="Q72" i="3"/>
  <c r="P72" i="3"/>
  <c r="O72" i="3"/>
  <c r="N72" i="3"/>
  <c r="M72" i="3"/>
  <c r="L72" i="3"/>
  <c r="K72" i="3"/>
  <c r="J72" i="3"/>
  <c r="A72" i="3"/>
  <c r="Q71" i="3"/>
  <c r="P71" i="3"/>
  <c r="O71" i="3"/>
  <c r="N71" i="3"/>
  <c r="M71" i="3"/>
  <c r="L71" i="3"/>
  <c r="K71" i="3"/>
  <c r="J71" i="3"/>
  <c r="A71" i="3"/>
  <c r="Q70" i="3"/>
  <c r="P70" i="3"/>
  <c r="O70" i="3"/>
  <c r="N70" i="3"/>
  <c r="M70" i="3"/>
  <c r="L70" i="3"/>
  <c r="K70" i="3"/>
  <c r="J70" i="3"/>
  <c r="A70" i="3"/>
  <c r="Q69" i="3"/>
  <c r="P69" i="3"/>
  <c r="O69" i="3"/>
  <c r="N69" i="3"/>
  <c r="M69" i="3"/>
  <c r="L69" i="3"/>
  <c r="K69" i="3"/>
  <c r="J69" i="3"/>
  <c r="A69" i="3"/>
  <c r="Q68" i="3"/>
  <c r="P68" i="3"/>
  <c r="O68" i="3"/>
  <c r="N68" i="3"/>
  <c r="M68" i="3"/>
  <c r="L68" i="3"/>
  <c r="K68" i="3"/>
  <c r="J68" i="3"/>
  <c r="A68" i="3"/>
  <c r="Q67" i="3"/>
  <c r="P67" i="3"/>
  <c r="O67" i="3"/>
  <c r="N67" i="3"/>
  <c r="M67" i="3"/>
  <c r="L67" i="3"/>
  <c r="K67" i="3"/>
  <c r="J67" i="3"/>
  <c r="A67" i="3"/>
  <c r="Q66" i="3"/>
  <c r="P66" i="3"/>
  <c r="O66" i="3"/>
  <c r="N66" i="3"/>
  <c r="M66" i="3"/>
  <c r="L66" i="3"/>
  <c r="K66" i="3"/>
  <c r="J66" i="3"/>
  <c r="A66" i="3"/>
  <c r="Q65" i="3"/>
  <c r="P65" i="3"/>
  <c r="O65" i="3"/>
  <c r="N65" i="3"/>
  <c r="M65" i="3"/>
  <c r="L65" i="3"/>
  <c r="K65" i="3"/>
  <c r="J65" i="3"/>
  <c r="A65" i="3"/>
  <c r="Q64" i="3"/>
  <c r="P64" i="3"/>
  <c r="O64" i="3"/>
  <c r="N64" i="3"/>
  <c r="M64" i="3"/>
  <c r="L64" i="3"/>
  <c r="K64" i="3"/>
  <c r="J64" i="3"/>
  <c r="A64" i="3"/>
  <c r="Q63" i="3"/>
  <c r="P63" i="3"/>
  <c r="O63" i="3"/>
  <c r="N63" i="3"/>
  <c r="M63" i="3"/>
  <c r="L63" i="3"/>
  <c r="K63" i="3"/>
  <c r="J63" i="3"/>
  <c r="A63" i="3"/>
  <c r="Q62" i="3"/>
  <c r="P62" i="3"/>
  <c r="O62" i="3"/>
  <c r="N62" i="3"/>
  <c r="M62" i="3"/>
  <c r="L62" i="3"/>
  <c r="K62" i="3"/>
  <c r="J62" i="3"/>
  <c r="A62" i="3"/>
  <c r="Q61" i="3"/>
  <c r="P61" i="3"/>
  <c r="O61" i="3"/>
  <c r="N61" i="3"/>
  <c r="M61" i="3"/>
  <c r="L61" i="3"/>
  <c r="K61" i="3"/>
  <c r="J61" i="3"/>
  <c r="A61" i="3"/>
  <c r="Q60" i="3"/>
  <c r="P60" i="3"/>
  <c r="O60" i="3"/>
  <c r="N60" i="3"/>
  <c r="M60" i="3"/>
  <c r="L60" i="3"/>
  <c r="K60" i="3"/>
  <c r="J60" i="3"/>
  <c r="A60" i="3"/>
  <c r="Q59" i="3"/>
  <c r="P59" i="3"/>
  <c r="O59" i="3"/>
  <c r="N59" i="3"/>
  <c r="M59" i="3"/>
  <c r="L59" i="3"/>
  <c r="K59" i="3"/>
  <c r="J59" i="3"/>
  <c r="A59" i="3"/>
  <c r="Q58" i="3"/>
  <c r="P58" i="3"/>
  <c r="O58" i="3"/>
  <c r="N58" i="3"/>
  <c r="M58" i="3"/>
  <c r="L58" i="3"/>
  <c r="K58" i="3"/>
  <c r="J58" i="3"/>
  <c r="A58" i="3"/>
  <c r="Q57" i="3"/>
  <c r="P57" i="3"/>
  <c r="O57" i="3"/>
  <c r="N57" i="3"/>
  <c r="M57" i="3"/>
  <c r="L57" i="3"/>
  <c r="K57" i="3"/>
  <c r="J57" i="3"/>
  <c r="A57" i="3"/>
  <c r="Q56" i="3"/>
  <c r="P56" i="3"/>
  <c r="O56" i="3"/>
  <c r="N56" i="3"/>
  <c r="M56" i="3"/>
  <c r="L56" i="3"/>
  <c r="K56" i="3"/>
  <c r="J56" i="3"/>
  <c r="A56" i="3"/>
  <c r="Q55" i="3"/>
  <c r="P55" i="3"/>
  <c r="O55" i="3"/>
  <c r="N55" i="3"/>
  <c r="M55" i="3"/>
  <c r="L55" i="3"/>
  <c r="K55" i="3"/>
  <c r="J55" i="3"/>
  <c r="A55" i="3"/>
  <c r="Q54" i="3"/>
  <c r="P54" i="3"/>
  <c r="O54" i="3"/>
  <c r="N54" i="3"/>
  <c r="M54" i="3"/>
  <c r="L54" i="3"/>
  <c r="K54" i="3"/>
  <c r="J54" i="3"/>
  <c r="A54" i="3"/>
  <c r="Q53" i="3"/>
  <c r="P53" i="3"/>
  <c r="O53" i="3"/>
  <c r="N53" i="3"/>
  <c r="M53" i="3"/>
  <c r="L53" i="3"/>
  <c r="K53" i="3"/>
  <c r="J53" i="3"/>
  <c r="A53" i="3"/>
  <c r="Q52" i="3"/>
  <c r="P52" i="3"/>
  <c r="O52" i="3"/>
  <c r="N52" i="3"/>
  <c r="M52" i="3"/>
  <c r="L52" i="3"/>
  <c r="K52" i="3"/>
  <c r="J52" i="3"/>
  <c r="A52" i="3"/>
  <c r="Q51" i="3"/>
  <c r="P51" i="3"/>
  <c r="O51" i="3"/>
  <c r="N51" i="3"/>
  <c r="M51" i="3"/>
  <c r="L51" i="3"/>
  <c r="K51" i="3"/>
  <c r="J51" i="3"/>
  <c r="A51" i="3"/>
  <c r="Q50" i="3"/>
  <c r="P50" i="3"/>
  <c r="O50" i="3"/>
  <c r="N50" i="3"/>
  <c r="M50" i="3"/>
  <c r="L50" i="3"/>
  <c r="K50" i="3"/>
  <c r="J50" i="3"/>
  <c r="A50" i="3"/>
  <c r="Q49" i="3"/>
  <c r="P49" i="3"/>
  <c r="O49" i="3"/>
  <c r="N49" i="3"/>
  <c r="M49" i="3"/>
  <c r="L49" i="3"/>
  <c r="K49" i="3"/>
  <c r="J49" i="3"/>
  <c r="A49" i="3"/>
  <c r="Q48" i="3"/>
  <c r="P48" i="3"/>
  <c r="O48" i="3"/>
  <c r="N48" i="3"/>
  <c r="M48" i="3"/>
  <c r="L48" i="3"/>
  <c r="K48" i="3"/>
  <c r="J48" i="3"/>
  <c r="A48" i="3"/>
  <c r="Q47" i="3"/>
  <c r="P47" i="3"/>
  <c r="O47" i="3"/>
  <c r="N47" i="3"/>
  <c r="M47" i="3"/>
  <c r="L47" i="3"/>
  <c r="K47" i="3"/>
  <c r="J47" i="3"/>
  <c r="A47" i="3"/>
  <c r="Q46" i="3"/>
  <c r="P46" i="3"/>
  <c r="O46" i="3"/>
  <c r="N46" i="3"/>
  <c r="M46" i="3"/>
  <c r="L46" i="3"/>
  <c r="K46" i="3"/>
  <c r="J46" i="3"/>
  <c r="A46" i="3"/>
  <c r="Q45" i="3"/>
  <c r="P45" i="3"/>
  <c r="O45" i="3"/>
  <c r="N45" i="3"/>
  <c r="M45" i="3"/>
  <c r="L45" i="3"/>
  <c r="K45" i="3"/>
  <c r="J45" i="3"/>
  <c r="A45" i="3"/>
  <c r="Q44" i="3"/>
  <c r="P44" i="3"/>
  <c r="O44" i="3"/>
  <c r="N44" i="3"/>
  <c r="M44" i="3"/>
  <c r="L44" i="3"/>
  <c r="K44" i="3"/>
  <c r="J44" i="3"/>
  <c r="A44" i="3"/>
  <c r="Q43" i="3"/>
  <c r="P43" i="3"/>
  <c r="O43" i="3"/>
  <c r="N43" i="3"/>
  <c r="M43" i="3"/>
  <c r="L43" i="3"/>
  <c r="K43" i="3"/>
  <c r="J43" i="3"/>
  <c r="A43" i="3"/>
  <c r="Q42" i="3"/>
  <c r="P42" i="3"/>
  <c r="O42" i="3"/>
  <c r="N42" i="3"/>
  <c r="M42" i="3"/>
  <c r="L42" i="3"/>
  <c r="K42" i="3"/>
  <c r="J42" i="3"/>
  <c r="A42" i="3"/>
  <c r="Q41" i="3"/>
  <c r="P41" i="3"/>
  <c r="O41" i="3"/>
  <c r="N41" i="3"/>
  <c r="M41" i="3"/>
  <c r="L41" i="3"/>
  <c r="K41" i="3"/>
  <c r="J41" i="3"/>
  <c r="A41" i="3"/>
  <c r="Q40" i="3"/>
  <c r="P40" i="3"/>
  <c r="O40" i="3"/>
  <c r="N40" i="3"/>
  <c r="M40" i="3"/>
  <c r="L40" i="3"/>
  <c r="K40" i="3"/>
  <c r="J40" i="3"/>
  <c r="A40" i="3"/>
  <c r="Q39" i="3"/>
  <c r="P39" i="3"/>
  <c r="O39" i="3"/>
  <c r="N39" i="3"/>
  <c r="M39" i="3"/>
  <c r="L39" i="3"/>
  <c r="K39" i="3"/>
  <c r="J39" i="3"/>
  <c r="A39" i="3"/>
  <c r="Q38" i="3"/>
  <c r="P38" i="3"/>
  <c r="O38" i="3"/>
  <c r="N38" i="3"/>
  <c r="M38" i="3"/>
  <c r="L38" i="3"/>
  <c r="K38" i="3"/>
  <c r="J38" i="3"/>
  <c r="A38" i="3"/>
  <c r="Q37" i="3"/>
  <c r="P37" i="3"/>
  <c r="O37" i="3"/>
  <c r="N37" i="3"/>
  <c r="M37" i="3"/>
  <c r="L37" i="3"/>
  <c r="K37" i="3"/>
  <c r="J37" i="3"/>
  <c r="A37" i="3"/>
  <c r="Q36" i="3"/>
  <c r="P36" i="3"/>
  <c r="O36" i="3"/>
  <c r="N36" i="3"/>
  <c r="M36" i="3"/>
  <c r="L36" i="3"/>
  <c r="K36" i="3"/>
  <c r="J36" i="3"/>
  <c r="A36" i="3"/>
  <c r="Q35" i="3"/>
  <c r="P35" i="3"/>
  <c r="O35" i="3"/>
  <c r="N35" i="3"/>
  <c r="M35" i="3"/>
  <c r="L35" i="3"/>
  <c r="K35" i="3"/>
  <c r="J35" i="3"/>
  <c r="A35" i="3"/>
  <c r="Q34" i="3"/>
  <c r="P34" i="3"/>
  <c r="O34" i="3"/>
  <c r="N34" i="3"/>
  <c r="M34" i="3"/>
  <c r="L34" i="3"/>
  <c r="K34" i="3"/>
  <c r="J34" i="3"/>
  <c r="A34" i="3"/>
  <c r="Q33" i="3"/>
  <c r="P33" i="3"/>
  <c r="O33" i="3"/>
  <c r="N33" i="3"/>
  <c r="M33" i="3"/>
  <c r="L33" i="3"/>
  <c r="K33" i="3"/>
  <c r="J33" i="3"/>
  <c r="A33" i="3"/>
  <c r="Q32" i="3"/>
  <c r="P32" i="3"/>
  <c r="O32" i="3"/>
  <c r="N32" i="3"/>
  <c r="M32" i="3"/>
  <c r="L32" i="3"/>
  <c r="K32" i="3"/>
  <c r="J32" i="3"/>
  <c r="A32" i="3"/>
  <c r="Q31" i="3"/>
  <c r="P31" i="3"/>
  <c r="O31" i="3"/>
  <c r="N31" i="3"/>
  <c r="M31" i="3"/>
  <c r="L31" i="3"/>
  <c r="K31" i="3"/>
  <c r="J31" i="3"/>
  <c r="A31" i="3"/>
  <c r="Q30" i="3"/>
  <c r="P30" i="3"/>
  <c r="O30" i="3"/>
  <c r="N30" i="3"/>
  <c r="M30" i="3"/>
  <c r="L30" i="3"/>
  <c r="K30" i="3"/>
  <c r="J30" i="3"/>
  <c r="A30" i="3"/>
  <c r="Q29" i="3"/>
  <c r="P29" i="3"/>
  <c r="O29" i="3"/>
  <c r="N29" i="3"/>
  <c r="M29" i="3"/>
  <c r="L29" i="3"/>
  <c r="K29" i="3"/>
  <c r="J29" i="3"/>
  <c r="A29" i="3"/>
  <c r="Q28" i="3"/>
  <c r="P28" i="3"/>
  <c r="O28" i="3"/>
  <c r="N28" i="3"/>
  <c r="M28" i="3"/>
  <c r="L28" i="3"/>
  <c r="K28" i="3"/>
  <c r="J28" i="3"/>
  <c r="A28" i="3"/>
  <c r="Q27" i="3"/>
  <c r="P27" i="3"/>
  <c r="O27" i="3"/>
  <c r="N27" i="3"/>
  <c r="M27" i="3"/>
  <c r="L27" i="3"/>
  <c r="K27" i="3"/>
  <c r="J27" i="3"/>
  <c r="A27" i="3"/>
  <c r="Q26" i="3"/>
  <c r="P26" i="3"/>
  <c r="O26" i="3"/>
  <c r="N26" i="3"/>
  <c r="M26" i="3"/>
  <c r="L26" i="3"/>
  <c r="K26" i="3"/>
  <c r="J26" i="3"/>
  <c r="A26" i="3"/>
  <c r="Q25" i="3"/>
  <c r="P25" i="3"/>
  <c r="O25" i="3"/>
  <c r="N25" i="3"/>
  <c r="M25" i="3"/>
  <c r="L25" i="3"/>
  <c r="K25" i="3"/>
  <c r="J25" i="3"/>
  <c r="A25" i="3"/>
  <c r="Q24" i="3"/>
  <c r="P24" i="3"/>
  <c r="O24" i="3"/>
  <c r="N24" i="3"/>
  <c r="M24" i="3"/>
  <c r="L24" i="3"/>
  <c r="K24" i="3"/>
  <c r="J24" i="3"/>
  <c r="A24" i="3"/>
  <c r="Q23" i="3"/>
  <c r="P23" i="3"/>
  <c r="O23" i="3"/>
  <c r="N23" i="3"/>
  <c r="M23" i="3"/>
  <c r="L23" i="3"/>
  <c r="K23" i="3"/>
  <c r="J23" i="3"/>
  <c r="A23" i="3"/>
  <c r="Q22" i="3"/>
  <c r="P22" i="3"/>
  <c r="O22" i="3"/>
  <c r="N22" i="3"/>
  <c r="M22" i="3"/>
  <c r="L22" i="3"/>
  <c r="K22" i="3"/>
  <c r="J22" i="3"/>
  <c r="A22" i="3"/>
  <c r="Q21" i="3"/>
  <c r="P21" i="3"/>
  <c r="O21" i="3"/>
  <c r="N21" i="3"/>
  <c r="M21" i="3"/>
  <c r="L21" i="3"/>
  <c r="K21" i="3"/>
  <c r="J21" i="3"/>
  <c r="A21" i="3"/>
  <c r="Q20" i="3"/>
  <c r="P20" i="3"/>
  <c r="O20" i="3"/>
  <c r="N20" i="3"/>
  <c r="M20" i="3"/>
  <c r="L20" i="3"/>
  <c r="K20" i="3"/>
  <c r="J20" i="3"/>
  <c r="A20" i="3"/>
  <c r="Q19" i="3"/>
  <c r="P19" i="3"/>
  <c r="O19" i="3"/>
  <c r="N19" i="3"/>
  <c r="M19" i="3"/>
  <c r="L19" i="3"/>
  <c r="K19" i="3"/>
  <c r="J19" i="3"/>
  <c r="A19" i="3"/>
  <c r="Q18" i="3"/>
  <c r="P18" i="3"/>
  <c r="O18" i="3"/>
  <c r="N18" i="3"/>
  <c r="M18" i="3"/>
  <c r="L18" i="3"/>
  <c r="K18" i="3"/>
  <c r="J18" i="3"/>
  <c r="A18" i="3"/>
  <c r="Q17" i="3"/>
  <c r="P17" i="3"/>
  <c r="O17" i="3"/>
  <c r="N17" i="3"/>
  <c r="M17" i="3"/>
  <c r="L17" i="3"/>
  <c r="K17" i="3"/>
  <c r="J17" i="3"/>
  <c r="A17" i="3"/>
  <c r="Q16" i="3"/>
  <c r="P16" i="3"/>
  <c r="O16" i="3"/>
  <c r="N16" i="3"/>
  <c r="M16" i="3"/>
  <c r="L16" i="3"/>
  <c r="K16" i="3"/>
  <c r="J16" i="3"/>
  <c r="A16" i="3"/>
  <c r="Q15" i="3"/>
  <c r="P15" i="3"/>
  <c r="O15" i="3"/>
  <c r="N15" i="3"/>
  <c r="M15" i="3"/>
  <c r="L15" i="3"/>
  <c r="K15" i="3"/>
  <c r="J15" i="3"/>
  <c r="A15" i="3"/>
  <c r="Q14" i="3"/>
  <c r="P14" i="3"/>
  <c r="O14" i="3"/>
  <c r="N14" i="3"/>
  <c r="M14" i="3"/>
  <c r="L14" i="3"/>
  <c r="K14" i="3"/>
  <c r="J14" i="3"/>
  <c r="A14" i="3"/>
  <c r="Q13" i="3"/>
  <c r="P13" i="3"/>
  <c r="O13" i="3"/>
  <c r="N13" i="3"/>
  <c r="M13" i="3"/>
  <c r="L13" i="3"/>
  <c r="K13" i="3"/>
  <c r="J13" i="3"/>
  <c r="A13" i="3"/>
  <c r="Q12" i="3"/>
  <c r="P12" i="3"/>
  <c r="O12" i="3"/>
  <c r="N12" i="3"/>
  <c r="M12" i="3"/>
  <c r="L12" i="3"/>
  <c r="K12" i="3"/>
  <c r="J12" i="3"/>
  <c r="A12" i="3"/>
  <c r="Q11" i="3"/>
  <c r="P11" i="3"/>
  <c r="O11" i="3"/>
  <c r="N11" i="3"/>
  <c r="M11" i="3"/>
  <c r="L11" i="3"/>
  <c r="K11" i="3"/>
  <c r="J11" i="3"/>
  <c r="A11" i="3"/>
  <c r="Q10" i="3"/>
  <c r="P10" i="3"/>
  <c r="O10" i="3"/>
  <c r="N10" i="3"/>
  <c r="M10" i="3"/>
  <c r="L10" i="3"/>
  <c r="K10" i="3"/>
  <c r="J10" i="3"/>
  <c r="A10" i="3"/>
  <c r="Q9" i="3"/>
  <c r="P9" i="3"/>
  <c r="O9" i="3"/>
  <c r="N9" i="3"/>
  <c r="M9" i="3"/>
  <c r="L9" i="3"/>
  <c r="K9" i="3"/>
  <c r="J9" i="3"/>
  <c r="A9" i="3"/>
  <c r="C15" i="4" l="1"/>
  <c r="E8" i="4"/>
  <c r="E15" i="4" s="1"/>
  <c r="C10" i="4"/>
  <c r="E16" i="4" l="1"/>
  <c r="E17" i="4" s="1"/>
</calcChain>
</file>

<file path=xl/sharedStrings.xml><?xml version="1.0" encoding="utf-8"?>
<sst xmlns="http://schemas.openxmlformats.org/spreadsheetml/2006/main" count="128" uniqueCount="120">
  <si>
    <t>CalcGuru</t>
  </si>
  <si>
    <t>Capital Gains Working File</t>
  </si>
  <si>
    <t>Transaction-wise capital gains computation  |  FY 2026-27 (AY 2027-28)</t>
  </si>
  <si>
    <t>Income-tax rules applied (post Finance (No.2) Act, 2024 - transfers on/after 23 July 2024):</t>
  </si>
  <si>
    <t>Listed equity shares / equity MF (STT paid)</t>
  </si>
  <si>
    <t>STCG (&lt;=12 months): 20%   |   LTCG (&gt;12 months): 12.5% on gains above Rs 1,25,000 (aggregate).</t>
  </si>
  <si>
    <t xml:space="preserve">   - Grandfathering (Sec 55)</t>
  </si>
  <si>
    <t>For equity bought on/before 31-Jan-2018: cost = HIGHER of [actual cost] and [LOWER of (FMV on 31-Jan-2018, sale value)]. Enter FMV in the register.</t>
  </si>
  <si>
    <t>Land / Building (property)</t>
  </si>
  <si>
    <t>STCG (&lt;=24 months): slab rate. LTCG (&gt;24 months): 12.5% without indexation. If acquired BEFORE 23-Jul-2024 you may pay the LOWER of 12.5% (no index) or 20% (with indexation) - this file computes both and picks the lower.</t>
  </si>
  <si>
    <t>Unlisted shares / Gold / Other assets</t>
  </si>
  <si>
    <t>STCG (&lt;=24 months): slab rate.   LTCG (&gt;24 months): 12.5% without indexation.</t>
  </si>
  <si>
    <t>Debt mutual funds (purchased after 31-Mar-2023)</t>
  </si>
  <si>
    <t>Always taxed at slab rate (Sec 50AA) - no LTCG benefit, no indexation, irrespective of holding period.</t>
  </si>
  <si>
    <t>Cess &amp; surcharge</t>
  </si>
  <si>
    <t>Health &amp; Education Cess 4% is added in the Summary. Surcharge (if applicable) is capped at 15% for LTCG/STCG u/s 111A &amp; 112A - assess separately on total income.</t>
  </si>
  <si>
    <t>How to use this file</t>
  </si>
  <si>
    <t>1. Enter each sale transaction as one row in the 'CG Register' sheet (yellow input cells only).</t>
  </si>
  <si>
    <t>2. Pick the Asset Type from the dropdown - the file auto-classifies STCG/LTCG and applies the correct rule.</t>
  </si>
  <si>
    <t>3. For pre-2018 listed equity, enter FMV as on 31-Jan-2018 to get grandfathering benefit.</t>
  </si>
  <si>
    <t>4. The 'Summary' sheet aggregates gains by head, applies the Rs 1.25 lakh equity LTCG exemption, and computes tax + cess.</t>
  </si>
  <si>
    <t>5. Enter your applicable slab rate on the Summary sheet (for slab-taxed STCG / debt fund gains).</t>
  </si>
  <si>
    <t>6. CII table is on the 'CII &amp; Rules' sheet. NOTE: CII for FY 2026-27 is a placeholder until CBDT notifies it - update the yellow cell.</t>
  </si>
  <si>
    <t>Disclaimer: This template is a working aid for tax computation. Verify against the Income-tax Act and current notifications. Not a substitute for professional judgement.</t>
  </si>
  <si>
    <t>Prepared by CA Tirumalesh Malla  |  calcguru.in  |  Free CA working files &amp; calculators</t>
  </si>
  <si>
    <t>Cost Inflation Index &amp; Asset Rules</t>
  </si>
  <si>
    <t>Reference data - used by the CG Register (do not delete rows)</t>
  </si>
  <si>
    <t>Cost Inflation Index (Base 2001-02 = 100)</t>
  </si>
  <si>
    <t>Asset Type Rules (engine)</t>
  </si>
  <si>
    <t>Financial Year</t>
  </si>
  <si>
    <t>FY Start Yr</t>
  </si>
  <si>
    <t>CII</t>
  </si>
  <si>
    <t>Asset Type</t>
  </si>
  <si>
    <t>LT months</t>
  </si>
  <si>
    <t>LT rate</t>
  </si>
  <si>
    <t>ST is slab</t>
  </si>
  <si>
    <t>Grandfather</t>
  </si>
  <si>
    <t>Index option</t>
  </si>
  <si>
    <t>Category</t>
  </si>
  <si>
    <t>2001-02</t>
  </si>
  <si>
    <t>Listed Equity / Equity MF</t>
  </si>
  <si>
    <t>EQ</t>
  </si>
  <si>
    <t>2002-03</t>
  </si>
  <si>
    <t>Land / Building (Property)</t>
  </si>
  <si>
    <t>PROP</t>
  </si>
  <si>
    <t>2003-04</t>
  </si>
  <si>
    <t>Unlisted Shares</t>
  </si>
  <si>
    <t>FLAT</t>
  </si>
  <si>
    <t>2004-05</t>
  </si>
  <si>
    <t>Gold / Other Assets</t>
  </si>
  <si>
    <t>2005-06</t>
  </si>
  <si>
    <t>Debt MF (after 31-Mar-2023)</t>
  </si>
  <si>
    <t>SLABONLY</t>
  </si>
  <si>
    <t>2006-07</t>
  </si>
  <si>
    <t>2007-08</t>
  </si>
  <si>
    <t>2008-09</t>
  </si>
  <si>
    <t>2009-10</t>
  </si>
  <si>
    <t>2010-11</t>
  </si>
  <si>
    <t>2011-12</t>
  </si>
  <si>
    <t>2012-13</t>
  </si>
  <si>
    <t>2013-14</t>
  </si>
  <si>
    <t>2014-15</t>
  </si>
  <si>
    <t>2015-16</t>
  </si>
  <si>
    <t>2016-17</t>
  </si>
  <si>
    <t>2017-18</t>
  </si>
  <si>
    <t>2018-19</t>
  </si>
  <si>
    <t>2019-20</t>
  </si>
  <si>
    <t>2020-21</t>
  </si>
  <si>
    <t>2021-22</t>
  </si>
  <si>
    <t>2022-23</t>
  </si>
  <si>
    <t>2023-24</t>
  </si>
  <si>
    <t>2024-25</t>
  </si>
  <si>
    <t>2025-26</t>
  </si>
  <si>
    <t>2026-27</t>
  </si>
  <si>
    <t>&lt;- PLACEHOLDER: replace with CBDT-notified CII for FY 2026-27</t>
  </si>
  <si>
    <t>Capital Gains Register</t>
  </si>
  <si>
    <t>One row per sale transaction. Fill only the yellow cells. FY 2026-27</t>
  </si>
  <si>
    <t>Yellow = input.  Grey = auto-computed (locked).  For property bought before 23-Jul-2024 the 'Tax on row' already takes the LOWER of 12.5% (no index) / 20% (with index).</t>
  </si>
  <si>
    <t>S.No</t>
  </si>
  <si>
    <t>Asset Description</t>
  </si>
  <si>
    <t>Purchase Date</t>
  </si>
  <si>
    <t>Sale Date</t>
  </si>
  <si>
    <t>Purchase Cost (Rs)</t>
  </si>
  <si>
    <t>Sale Value (Rs)</t>
  </si>
  <si>
    <t>Transfer Expenses (Rs)</t>
  </si>
  <si>
    <t>FMV 31-Jan-18 (equity)</t>
  </si>
  <si>
    <t>Holding (months)</t>
  </si>
  <si>
    <t>Term</t>
  </si>
  <si>
    <t>Net Consideration</t>
  </si>
  <si>
    <t>Indexed Cost</t>
  </si>
  <si>
    <t>Effective Cost</t>
  </si>
  <si>
    <t>Capital Gain (Rs)</t>
  </si>
  <si>
    <t>Tax Category</t>
  </si>
  <si>
    <t>Tax on row (Rs)</t>
  </si>
  <si>
    <t>Capital Gains - Tax Summary</t>
  </si>
  <si>
    <t>Auto-aggregated from the CG Register  |  FY 2026-27 (AY 2027-28)</t>
  </si>
  <si>
    <t>Your applicable slab rate (for STCG on property/gold &amp; debt fund gains):</t>
  </si>
  <si>
    <t>&lt;- editable (e.g. 30% / 20% / 5%)</t>
  </si>
  <si>
    <t>Head of capital gain</t>
  </si>
  <si>
    <t>Total gain (Rs)</t>
  </si>
  <si>
    <t>Tax rate</t>
  </si>
  <si>
    <t>Tax (Rs)</t>
  </si>
  <si>
    <t>Equity STCG (Sec 111A) @ 20%</t>
  </si>
  <si>
    <t>20%</t>
  </si>
  <si>
    <t>Equity LTCG (Sec 112A) - gross</t>
  </si>
  <si>
    <t xml:space="preserve">   less: exemption u/s 112A (Rs 1.25 lakh)</t>
  </si>
  <si>
    <t xml:space="preserve">   Equity LTCG taxable @ 12.5%</t>
  </si>
  <si>
    <t>12.5%</t>
  </si>
  <si>
    <t>Property LTCG (Sec 112) - lower of 12.5%/20%</t>
  </si>
  <si>
    <t>see note</t>
  </si>
  <si>
    <t>Other LTCG - Gold/Unlisted @ 12.5%</t>
  </si>
  <si>
    <t>Slab-taxed gains (STCG property/gold + Debt MF)</t>
  </si>
  <si>
    <t>Total tax before cess</t>
  </si>
  <si>
    <t>Add: Health &amp; Education Cess @ 4%</t>
  </si>
  <si>
    <t>Total tax payable on capital gains</t>
  </si>
  <si>
    <t>Notes:</t>
  </si>
  <si>
    <t>- Equity LTCG exemption of Rs 1,25,000 is applied once on aggregate equity LTCG (Sec 112A).</t>
  </si>
  <si>
    <t>- Property LTCG tax is computed per-transaction in the Register as the LOWER of 12.5% (no indexation) and 20% (with indexation), for property acquired before 23-Jul-2024.</t>
  </si>
  <si>
    <t>- Slab-taxed gains use the rate you enter in C5. Surcharge (capped at 15% on 111A/112A gains) is NOT included - assess on total income.</t>
  </si>
  <si>
    <t>- This summary covers tax on capital gains only; it is not a full return computation.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</si>
</sst>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dd\-mmm\-yyyy"/>
    <numFmt numFmtId="166" formatCode="#,##0;[Red]\(#,##0\)"/>
  </numFmts>
  <fonts count="19" x14ac:knownFonts="1">
    <font>
      <sz val="11"/>
      <color theme="1"/>
      <name val="Calibri"/>
      <family val="2"/>
      <charset val="1"/>
    </font>
    <font>
      <b/>
      <sz val="20"/>
      <color rgb="FFFFFFFF"/>
      <name val="Calibri"/>
      <charset val="1"/>
    </font>
    <font>
      <b/>
      <sz val="14"/>
      <color rgb="FFFFFFFF"/>
      <name val="Calibri"/>
      <charset val="1"/>
    </font>
    <font>
      <i/>
      <sz val="10"/>
      <color rgb="FFFFFFFF"/>
      <name val="Calibri"/>
      <charset val="1"/>
    </font>
    <font>
      <b/>
      <sz val="11"/>
      <color rgb="FF1E3A8A"/>
      <name val="Calibri"/>
      <charset val="1"/>
    </font>
    <font>
      <b/>
      <sz val="10"/>
      <color rgb="FF000000"/>
      <name val="Calibri"/>
      <charset val="1"/>
    </font>
    <font>
      <sz val="9"/>
      <color rgb="FF334155"/>
      <name val="Calibri"/>
      <charset val="1"/>
    </font>
    <font>
      <i/>
      <sz val="8"/>
      <color rgb="FF64748B"/>
      <name val="Calibri"/>
      <charset val="1"/>
    </font>
    <font>
      <sz val="9"/>
      <color rgb="FFFFFFFF"/>
      <name val="Calibri"/>
      <charset val="1"/>
    </font>
    <font>
      <b/>
      <sz val="10"/>
      <color rgb="FFFFFFFF"/>
      <name val="Calibri"/>
      <charset val="1"/>
    </font>
    <font>
      <b/>
      <sz val="9"/>
      <color rgb="FFFFFFFF"/>
      <name val="Calibri"/>
      <charset val="1"/>
    </font>
    <font>
      <sz val="9"/>
      <color rgb="FF000000"/>
      <name val="Calibri"/>
      <charset val="1"/>
    </font>
    <font>
      <i/>
      <sz val="8"/>
      <color rgb="FFF97316"/>
      <name val="Calibri"/>
      <charset val="1"/>
    </font>
    <font>
      <i/>
      <sz val="9"/>
      <color rgb="FF334155"/>
      <name val="Calibri"/>
      <charset val="1"/>
    </font>
    <font>
      <b/>
      <sz val="10"/>
      <color rgb="FF1E3A8A"/>
      <name val="Calibri"/>
      <charset val="1"/>
    </font>
    <font>
      <b/>
      <sz val="11"/>
      <color rgb="FF000000"/>
      <name val="Calibri"/>
      <charset val="1"/>
    </font>
    <font>
      <sz val="10"/>
      <color rgb="FF000000"/>
      <name val="Calibri"/>
      <charset val="1"/>
    </font>
    <font>
      <b/>
      <sz val="12"/>
      <color rgb="FFFFFFFF"/>
      <name val="Calibri"/>
      <charset val="1"/>
    </font>
    <font>
      <b/>
      <sz val="9"/>
      <color rgb="FF334155"/>
      <name val="Calibri"/>
      <charset val="1"/>
    </font>
  </fonts>
  <fills count="9">
    <fill>
      <patternFill patternType="none"/>
    </fill>
    <fill>
      <patternFill patternType="gray125"/>
    </fill>
    <fill>
      <patternFill patternType="solid">
        <fgColor rgb="FF1E3A8A"/>
        <bgColor rgb="FF2748A8"/>
      </patternFill>
    </fill>
    <fill>
      <patternFill patternType="solid">
        <fgColor rgb="FF2748A8"/>
        <bgColor rgb="FF1E3A8A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1F5F9"/>
      </patternFill>
    </fill>
    <fill>
      <patternFill patternType="solid">
        <fgColor rgb="FFFFFFFF"/>
        <bgColor rgb="FFF1F5F9"/>
      </patternFill>
    </fill>
    <fill>
      <patternFill patternType="solid">
        <fgColor rgb="FFF1F5F9"/>
        <bgColor rgb="FFFFFFFF"/>
      </patternFill>
    </fill>
    <fill>
      <patternFill patternType="solid">
        <fgColor rgb="FFDCFCE7"/>
        <bgColor rgb="FFCCFFCC"/>
      </patternFill>
    </fill>
  </fills>
  <borders count="3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  <border>
      <left style="medium">
        <color rgb="FF1E3A8A"/>
      </left>
      <right style="medium">
        <color rgb="FF1E3A8A"/>
      </right>
      <top style="medium">
        <color rgb="FF1E3A8A"/>
      </top>
      <bottom style="medium">
        <color rgb="FF1E3A8A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0" xfId="0" applyFont="1"/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0" fontId="11" fillId="5" borderId="1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 applyProtection="1">
      <alignment horizontal="left" vertical="center" wrapText="1"/>
      <protection locked="0"/>
    </xf>
    <xf numFmtId="165" fontId="11" fillId="5" borderId="1" xfId="0" applyNumberFormat="1" applyFont="1" applyFill="1" applyBorder="1" applyAlignment="1" applyProtection="1">
      <alignment horizontal="center" vertical="center" wrapText="1"/>
      <protection locked="0"/>
    </xf>
    <xf numFmtId="166" fontId="11" fillId="5" borderId="1" xfId="0" applyNumberFormat="1" applyFont="1" applyFill="1" applyBorder="1" applyAlignment="1" applyProtection="1">
      <alignment horizontal="right" vertical="center"/>
      <protection locked="0"/>
    </xf>
    <xf numFmtId="166" fontId="11" fillId="6" borderId="1" xfId="0" applyNumberFormat="1" applyFont="1" applyFill="1" applyBorder="1" applyAlignment="1">
      <alignment horizontal="right" vertic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left" vertical="center" wrapText="1"/>
    </xf>
    <xf numFmtId="166" fontId="11" fillId="7" borderId="1" xfId="0" applyNumberFormat="1" applyFont="1" applyFill="1" applyBorder="1" applyAlignment="1">
      <alignment horizontal="right" vertical="center"/>
    </xf>
    <xf numFmtId="0" fontId="14" fillId="0" borderId="0" xfId="0" applyFont="1" applyAlignment="1">
      <alignment horizontal="right" vertical="center"/>
    </xf>
    <xf numFmtId="9" fontId="15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166" fontId="16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9" fontId="16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/>
    </xf>
    <xf numFmtId="166" fontId="15" fillId="8" borderId="2" xfId="0" applyNumberFormat="1" applyFont="1" applyFill="1" applyBorder="1" applyAlignment="1">
      <alignment horizontal="right" vertical="center"/>
    </xf>
    <xf numFmtId="0" fontId="0" fillId="0" borderId="2" xfId="0" applyBorder="1"/>
    <xf numFmtId="0" fontId="16" fillId="0" borderId="1" xfId="0" applyFont="1" applyBorder="1" applyAlignment="1">
      <alignment horizontal="right" vertical="center"/>
    </xf>
    <xf numFmtId="0" fontId="17" fillId="4" borderId="2" xfId="0" applyFont="1" applyFill="1" applyBorder="1" applyAlignment="1">
      <alignment horizontal="right" vertical="center"/>
    </xf>
    <xf numFmtId="0" fontId="0" fillId="4" borderId="2" xfId="0" applyFill="1" applyBorder="1"/>
    <xf numFmtId="166" fontId="17" fillId="4" borderId="2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3" fillId="4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DCFCE7"/>
      <rgbColor rgb="FF660066"/>
      <rgbColor rgb="FFFF8080"/>
      <rgbColor rgb="FF2748A8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1F5F9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4155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showGridLines="0" zoomScaleNormal="100" workbookViewId="0">
      <selection sqref="A1:H1"/>
    </sheetView>
  </sheetViews>
  <sheetFormatPr defaultColWidth="8.6640625" defaultRowHeight="14.25" x14ac:dyDescent="0.45"/>
  <cols>
    <col min="1" max="8" width="14" customWidth="1"/>
  </cols>
  <sheetData>
    <row r="1" spans="1:8" ht="27.75" customHeight="1" x14ac:dyDescent="0.45">
      <c r="A1" s="36" t="s">
        <v>0</v>
      </c>
      <c r="B1" s="35"/>
      <c r="C1" s="35"/>
      <c r="D1" s="35"/>
      <c r="E1" s="35"/>
      <c r="F1" s="35"/>
      <c r="G1" s="35"/>
      <c r="H1" s="35"/>
    </row>
    <row r="2" spans="1:8" ht="19.5" customHeight="1" x14ac:dyDescent="0.45">
      <c r="A2" s="40" t="s">
        <v>1</v>
      </c>
      <c r="B2" s="35"/>
      <c r="C2" s="35"/>
      <c r="D2" s="35"/>
      <c r="E2" s="35"/>
      <c r="F2" s="35"/>
      <c r="G2" s="35"/>
      <c r="H2" s="35"/>
    </row>
    <row r="3" spans="1:8" ht="15.75" customHeight="1" x14ac:dyDescent="0.45">
      <c r="A3" s="39" t="s">
        <v>2</v>
      </c>
      <c r="B3" s="35"/>
      <c r="C3" s="35"/>
      <c r="D3" s="35"/>
      <c r="E3" s="35"/>
      <c r="F3" s="35"/>
      <c r="G3" s="35"/>
      <c r="H3" s="35"/>
    </row>
    <row r="5" spans="1:8" ht="15" customHeight="1" x14ac:dyDescent="0.45">
      <c r="A5" s="1" t="s">
        <v>3</v>
      </c>
    </row>
    <row r="6" spans="1:8" ht="15" customHeight="1" x14ac:dyDescent="0.45">
      <c r="A6" s="37" t="s">
        <v>4</v>
      </c>
      <c r="B6" s="35"/>
      <c r="C6" s="35"/>
      <c r="D6" s="35"/>
      <c r="E6" s="35"/>
      <c r="F6" s="35"/>
      <c r="G6" s="35"/>
      <c r="H6" s="35"/>
    </row>
    <row r="7" spans="1:8" ht="30" customHeight="1" x14ac:dyDescent="0.45">
      <c r="A7" s="34" t="s">
        <v>5</v>
      </c>
      <c r="B7" s="35"/>
      <c r="C7" s="35"/>
      <c r="D7" s="35"/>
      <c r="E7" s="35"/>
      <c r="F7" s="35"/>
      <c r="G7" s="35"/>
      <c r="H7" s="35"/>
    </row>
    <row r="8" spans="1:8" ht="15" customHeight="1" x14ac:dyDescent="0.45">
      <c r="A8" s="37" t="s">
        <v>6</v>
      </c>
      <c r="B8" s="35"/>
      <c r="C8" s="35"/>
      <c r="D8" s="35"/>
      <c r="E8" s="35"/>
      <c r="F8" s="35"/>
      <c r="G8" s="35"/>
      <c r="H8" s="35"/>
    </row>
    <row r="9" spans="1:8" ht="30" customHeight="1" x14ac:dyDescent="0.45">
      <c r="A9" s="34" t="s">
        <v>7</v>
      </c>
      <c r="B9" s="35"/>
      <c r="C9" s="35"/>
      <c r="D9" s="35"/>
      <c r="E9" s="35"/>
      <c r="F9" s="35"/>
      <c r="G9" s="35"/>
      <c r="H9" s="35"/>
    </row>
    <row r="10" spans="1:8" ht="15" customHeight="1" x14ac:dyDescent="0.45">
      <c r="A10" s="37" t="s">
        <v>8</v>
      </c>
      <c r="B10" s="35"/>
      <c r="C10" s="35"/>
      <c r="D10" s="35"/>
      <c r="E10" s="35"/>
      <c r="F10" s="35"/>
      <c r="G10" s="35"/>
      <c r="H10" s="35"/>
    </row>
    <row r="11" spans="1:8" ht="30" customHeight="1" x14ac:dyDescent="0.45">
      <c r="A11" s="34" t="s">
        <v>9</v>
      </c>
      <c r="B11" s="35"/>
      <c r="C11" s="35"/>
      <c r="D11" s="35"/>
      <c r="E11" s="35"/>
      <c r="F11" s="35"/>
      <c r="G11" s="35"/>
      <c r="H11" s="35"/>
    </row>
    <row r="12" spans="1:8" ht="15" customHeight="1" x14ac:dyDescent="0.45">
      <c r="A12" s="37" t="s">
        <v>10</v>
      </c>
      <c r="B12" s="35"/>
      <c r="C12" s="35"/>
      <c r="D12" s="35"/>
      <c r="E12" s="35"/>
      <c r="F12" s="35"/>
      <c r="G12" s="35"/>
      <c r="H12" s="35"/>
    </row>
    <row r="13" spans="1:8" ht="30" customHeight="1" x14ac:dyDescent="0.45">
      <c r="A13" s="34" t="s">
        <v>11</v>
      </c>
      <c r="B13" s="35"/>
      <c r="C13" s="35"/>
      <c r="D13" s="35"/>
      <c r="E13" s="35"/>
      <c r="F13" s="35"/>
      <c r="G13" s="35"/>
      <c r="H13" s="35"/>
    </row>
    <row r="14" spans="1:8" ht="15" customHeight="1" x14ac:dyDescent="0.45">
      <c r="A14" s="37" t="s">
        <v>12</v>
      </c>
      <c r="B14" s="35"/>
      <c r="C14" s="35"/>
      <c r="D14" s="35"/>
      <c r="E14" s="35"/>
      <c r="F14" s="35"/>
      <c r="G14" s="35"/>
      <c r="H14" s="35"/>
    </row>
    <row r="15" spans="1:8" ht="30" customHeight="1" x14ac:dyDescent="0.45">
      <c r="A15" s="34" t="s">
        <v>13</v>
      </c>
      <c r="B15" s="35"/>
      <c r="C15" s="35"/>
      <c r="D15" s="35"/>
      <c r="E15" s="35"/>
      <c r="F15" s="35"/>
      <c r="G15" s="35"/>
      <c r="H15" s="35"/>
    </row>
    <row r="16" spans="1:8" ht="15" customHeight="1" x14ac:dyDescent="0.45">
      <c r="A16" s="37" t="s">
        <v>14</v>
      </c>
      <c r="B16" s="35"/>
      <c r="C16" s="35"/>
      <c r="D16" s="35"/>
      <c r="E16" s="35"/>
      <c r="F16" s="35"/>
      <c r="G16" s="35"/>
      <c r="H16" s="35"/>
    </row>
    <row r="17" spans="1:8" ht="30" customHeight="1" x14ac:dyDescent="0.45">
      <c r="A17" s="34" t="s">
        <v>15</v>
      </c>
      <c r="B17" s="35"/>
      <c r="C17" s="35"/>
      <c r="D17" s="35"/>
      <c r="E17" s="35"/>
      <c r="F17" s="35"/>
      <c r="G17" s="35"/>
      <c r="H17" s="35"/>
    </row>
    <row r="19" spans="1:8" ht="15" customHeight="1" x14ac:dyDescent="0.45">
      <c r="A19" s="42" t="s">
        <v>16</v>
      </c>
      <c r="B19" s="35"/>
      <c r="C19" s="35"/>
      <c r="D19" s="35"/>
      <c r="E19" s="35"/>
      <c r="F19" s="35"/>
      <c r="G19" s="35"/>
      <c r="H19" s="35"/>
    </row>
    <row r="20" spans="1:8" ht="15" customHeight="1" x14ac:dyDescent="0.45">
      <c r="A20" s="34" t="s">
        <v>17</v>
      </c>
      <c r="B20" s="35"/>
      <c r="C20" s="35"/>
      <c r="D20" s="35"/>
      <c r="E20" s="35"/>
      <c r="F20" s="35"/>
      <c r="G20" s="35"/>
      <c r="H20" s="35"/>
    </row>
    <row r="21" spans="1:8" ht="15" customHeight="1" x14ac:dyDescent="0.45">
      <c r="A21" s="34" t="s">
        <v>18</v>
      </c>
      <c r="B21" s="35"/>
      <c r="C21" s="35"/>
      <c r="D21" s="35"/>
      <c r="E21" s="35"/>
      <c r="F21" s="35"/>
      <c r="G21" s="35"/>
      <c r="H21" s="35"/>
    </row>
    <row r="22" spans="1:8" ht="15" customHeight="1" x14ac:dyDescent="0.45">
      <c r="A22" s="34" t="s">
        <v>19</v>
      </c>
      <c r="B22" s="35"/>
      <c r="C22" s="35"/>
      <c r="D22" s="35"/>
      <c r="E22" s="35"/>
      <c r="F22" s="35"/>
      <c r="G22" s="35"/>
      <c r="H22" s="35"/>
    </row>
    <row r="23" spans="1:8" ht="15" customHeight="1" x14ac:dyDescent="0.45">
      <c r="A23" s="34" t="s">
        <v>20</v>
      </c>
      <c r="B23" s="35"/>
      <c r="C23" s="35"/>
      <c r="D23" s="35"/>
      <c r="E23" s="35"/>
      <c r="F23" s="35"/>
      <c r="G23" s="35"/>
      <c r="H23" s="35"/>
    </row>
    <row r="24" spans="1:8" ht="15" customHeight="1" x14ac:dyDescent="0.45">
      <c r="A24" s="34" t="s">
        <v>21</v>
      </c>
      <c r="B24" s="35"/>
      <c r="C24" s="35"/>
      <c r="D24" s="35"/>
      <c r="E24" s="35"/>
      <c r="F24" s="35"/>
      <c r="G24" s="35"/>
      <c r="H24" s="35"/>
    </row>
    <row r="25" spans="1:8" ht="15" customHeight="1" x14ac:dyDescent="0.45">
      <c r="A25" s="34" t="s">
        <v>22</v>
      </c>
      <c r="B25" s="35"/>
      <c r="C25" s="35"/>
      <c r="D25" s="35"/>
      <c r="E25" s="35"/>
      <c r="F25" s="35"/>
      <c r="G25" s="35"/>
      <c r="H25" s="35"/>
    </row>
    <row r="27" spans="1:8" ht="25.5" customHeight="1" x14ac:dyDescent="0.45">
      <c r="A27" s="38" t="s">
        <v>23</v>
      </c>
      <c r="B27" s="35"/>
      <c r="C27" s="35"/>
      <c r="D27" s="35"/>
      <c r="E27" s="35"/>
      <c r="F27" s="35"/>
      <c r="G27" s="35"/>
      <c r="H27" s="35"/>
    </row>
    <row r="29" spans="1:8" ht="15" customHeight="1" x14ac:dyDescent="0.45">
      <c r="A29" s="41" t="s">
        <v>24</v>
      </c>
      <c r="B29" s="35"/>
      <c r="C29" s="35"/>
      <c r="D29" s="35"/>
      <c r="E29" s="35"/>
      <c r="F29" s="35"/>
      <c r="G29" s="35"/>
      <c r="H29" s="35"/>
    </row>
  </sheetData>
  <sheetProtection password="BBBC" sheet="1" formatCells="0" formatColumns="0" formatRows="0" insertColumns="0" sort="0" autoFilter="0"/>
  <mergeCells count="24">
    <mergeCell ref="A29:H29"/>
    <mergeCell ref="A20:H20"/>
    <mergeCell ref="A10:H10"/>
    <mergeCell ref="A13:H13"/>
    <mergeCell ref="A19:H19"/>
    <mergeCell ref="A25:H25"/>
    <mergeCell ref="A16:H16"/>
    <mergeCell ref="A27:H27"/>
    <mergeCell ref="A12:H12"/>
    <mergeCell ref="A3:H3"/>
    <mergeCell ref="A21:H21"/>
    <mergeCell ref="A14:H14"/>
    <mergeCell ref="A23:H23"/>
    <mergeCell ref="A8:H8"/>
    <mergeCell ref="A22:H22"/>
    <mergeCell ref="A17:H17"/>
    <mergeCell ref="A9:H9"/>
    <mergeCell ref="A15:H15"/>
    <mergeCell ref="A24:H24"/>
    <mergeCell ref="A11:H11"/>
    <mergeCell ref="A1:H1"/>
    <mergeCell ref="A6:H6"/>
    <mergeCell ref="A7:H7"/>
    <mergeCell ref="A2:H2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5"/>
  <sheetViews>
    <sheetView showGridLines="0" zoomScaleNormal="100" workbookViewId="0">
      <selection activeCell="E30" sqref="E30"/>
    </sheetView>
  </sheetViews>
  <sheetFormatPr defaultColWidth="8.6640625" defaultRowHeight="14.25" x14ac:dyDescent="0.45"/>
  <cols>
    <col min="1" max="1" width="26" customWidth="1"/>
    <col min="2" max="5" width="13" customWidth="1"/>
    <col min="6" max="6" width="24" customWidth="1"/>
    <col min="7" max="12" width="13" customWidth="1"/>
  </cols>
  <sheetData>
    <row r="1" spans="1:12" ht="27.75" customHeight="1" x14ac:dyDescent="0.45">
      <c r="A1" s="36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ht="19.5" customHeight="1" x14ac:dyDescent="0.45">
      <c r="A2" s="40" t="s">
        <v>25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ht="15.75" customHeight="1" x14ac:dyDescent="0.45">
      <c r="A3" s="39" t="s">
        <v>26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5" spans="1:12" ht="15" customHeight="1" x14ac:dyDescent="0.45">
      <c r="A5" s="1" t="s">
        <v>27</v>
      </c>
      <c r="F5" s="1" t="s">
        <v>28</v>
      </c>
    </row>
    <row r="6" spans="1:12" ht="15" customHeight="1" x14ac:dyDescent="0.45">
      <c r="A6" s="2" t="s">
        <v>29</v>
      </c>
      <c r="B6" s="2" t="s">
        <v>30</v>
      </c>
      <c r="C6" s="2" t="s">
        <v>31</v>
      </c>
      <c r="F6" s="3" t="s">
        <v>32</v>
      </c>
      <c r="G6" s="3" t="s">
        <v>33</v>
      </c>
      <c r="H6" s="3" t="s">
        <v>34</v>
      </c>
      <c r="I6" s="3" t="s">
        <v>35</v>
      </c>
      <c r="J6" s="3" t="s">
        <v>36</v>
      </c>
      <c r="K6" s="3" t="s">
        <v>37</v>
      </c>
      <c r="L6" s="3" t="s">
        <v>38</v>
      </c>
    </row>
    <row r="7" spans="1:12" ht="15" customHeight="1" x14ac:dyDescent="0.45">
      <c r="A7" s="4" t="s">
        <v>39</v>
      </c>
      <c r="B7" s="5">
        <v>2001</v>
      </c>
      <c r="C7" s="5">
        <v>100</v>
      </c>
      <c r="F7" s="4" t="s">
        <v>40</v>
      </c>
      <c r="G7" s="5">
        <v>12</v>
      </c>
      <c r="H7" s="6">
        <v>0.125</v>
      </c>
      <c r="I7" s="5">
        <v>0</v>
      </c>
      <c r="J7" s="5">
        <v>1</v>
      </c>
      <c r="K7" s="5">
        <v>0</v>
      </c>
      <c r="L7" s="5" t="s">
        <v>41</v>
      </c>
    </row>
    <row r="8" spans="1:12" ht="15" customHeight="1" x14ac:dyDescent="0.45">
      <c r="A8" s="4" t="s">
        <v>42</v>
      </c>
      <c r="B8" s="5">
        <v>2002</v>
      </c>
      <c r="C8" s="5">
        <v>105</v>
      </c>
      <c r="F8" s="4" t="s">
        <v>43</v>
      </c>
      <c r="G8" s="5">
        <v>24</v>
      </c>
      <c r="H8" s="6">
        <v>0.125</v>
      </c>
      <c r="I8" s="5">
        <v>1</v>
      </c>
      <c r="J8" s="5">
        <v>0</v>
      </c>
      <c r="K8" s="5">
        <v>1</v>
      </c>
      <c r="L8" s="5" t="s">
        <v>44</v>
      </c>
    </row>
    <row r="9" spans="1:12" ht="15" customHeight="1" x14ac:dyDescent="0.45">
      <c r="A9" s="4" t="s">
        <v>45</v>
      </c>
      <c r="B9" s="5">
        <v>2003</v>
      </c>
      <c r="C9" s="5">
        <v>109</v>
      </c>
      <c r="F9" s="4" t="s">
        <v>46</v>
      </c>
      <c r="G9" s="5">
        <v>24</v>
      </c>
      <c r="H9" s="6">
        <v>0.125</v>
      </c>
      <c r="I9" s="5">
        <v>1</v>
      </c>
      <c r="J9" s="5">
        <v>0</v>
      </c>
      <c r="K9" s="5">
        <v>0</v>
      </c>
      <c r="L9" s="5" t="s">
        <v>47</v>
      </c>
    </row>
    <row r="10" spans="1:12" ht="15" customHeight="1" x14ac:dyDescent="0.45">
      <c r="A10" s="4" t="s">
        <v>48</v>
      </c>
      <c r="B10" s="5">
        <v>2004</v>
      </c>
      <c r="C10" s="5">
        <v>113</v>
      </c>
      <c r="F10" s="4" t="s">
        <v>49</v>
      </c>
      <c r="G10" s="5">
        <v>24</v>
      </c>
      <c r="H10" s="6">
        <v>0.125</v>
      </c>
      <c r="I10" s="5">
        <v>1</v>
      </c>
      <c r="J10" s="5">
        <v>0</v>
      </c>
      <c r="K10" s="5">
        <v>0</v>
      </c>
      <c r="L10" s="5" t="s">
        <v>47</v>
      </c>
    </row>
    <row r="11" spans="1:12" ht="15" customHeight="1" x14ac:dyDescent="0.45">
      <c r="A11" s="4" t="s">
        <v>50</v>
      </c>
      <c r="B11" s="5">
        <v>2005</v>
      </c>
      <c r="C11" s="5">
        <v>117</v>
      </c>
      <c r="F11" s="4" t="s">
        <v>51</v>
      </c>
      <c r="G11" s="5">
        <v>9999</v>
      </c>
      <c r="H11" s="6">
        <v>0</v>
      </c>
      <c r="I11" s="5">
        <v>1</v>
      </c>
      <c r="J11" s="5">
        <v>0</v>
      </c>
      <c r="K11" s="5">
        <v>0</v>
      </c>
      <c r="L11" s="5" t="s">
        <v>52</v>
      </c>
    </row>
    <row r="12" spans="1:12" ht="15" customHeight="1" x14ac:dyDescent="0.45">
      <c r="A12" s="4" t="s">
        <v>53</v>
      </c>
      <c r="B12" s="5">
        <v>2006</v>
      </c>
      <c r="C12" s="5">
        <v>122</v>
      </c>
    </row>
    <row r="13" spans="1:12" ht="15" customHeight="1" x14ac:dyDescent="0.45">
      <c r="A13" s="4" t="s">
        <v>54</v>
      </c>
      <c r="B13" s="5">
        <v>2007</v>
      </c>
      <c r="C13" s="5">
        <v>129</v>
      </c>
    </row>
    <row r="14" spans="1:12" ht="15" customHeight="1" x14ac:dyDescent="0.45">
      <c r="A14" s="4" t="s">
        <v>55</v>
      </c>
      <c r="B14" s="5">
        <v>2008</v>
      </c>
      <c r="C14" s="5">
        <v>137</v>
      </c>
    </row>
    <row r="15" spans="1:12" ht="15" customHeight="1" x14ac:dyDescent="0.45">
      <c r="A15" s="4" t="s">
        <v>56</v>
      </c>
      <c r="B15" s="5">
        <v>2009</v>
      </c>
      <c r="C15" s="5">
        <v>148</v>
      </c>
    </row>
    <row r="16" spans="1:12" ht="15" customHeight="1" x14ac:dyDescent="0.45">
      <c r="A16" s="4" t="s">
        <v>57</v>
      </c>
      <c r="B16" s="5">
        <v>2010</v>
      </c>
      <c r="C16" s="5">
        <v>167</v>
      </c>
    </row>
    <row r="17" spans="1:4" ht="15" customHeight="1" x14ac:dyDescent="0.45">
      <c r="A17" s="4" t="s">
        <v>58</v>
      </c>
      <c r="B17" s="5">
        <v>2011</v>
      </c>
      <c r="C17" s="5">
        <v>184</v>
      </c>
    </row>
    <row r="18" spans="1:4" ht="15" customHeight="1" x14ac:dyDescent="0.45">
      <c r="A18" s="4" t="s">
        <v>59</v>
      </c>
      <c r="B18" s="5">
        <v>2012</v>
      </c>
      <c r="C18" s="5">
        <v>200</v>
      </c>
    </row>
    <row r="19" spans="1:4" ht="15" customHeight="1" x14ac:dyDescent="0.45">
      <c r="A19" s="4" t="s">
        <v>60</v>
      </c>
      <c r="B19" s="5">
        <v>2013</v>
      </c>
      <c r="C19" s="5">
        <v>220</v>
      </c>
    </row>
    <row r="20" spans="1:4" ht="15" customHeight="1" x14ac:dyDescent="0.45">
      <c r="A20" s="4" t="s">
        <v>61</v>
      </c>
      <c r="B20" s="5">
        <v>2014</v>
      </c>
      <c r="C20" s="5">
        <v>240</v>
      </c>
    </row>
    <row r="21" spans="1:4" ht="15" customHeight="1" x14ac:dyDescent="0.45">
      <c r="A21" s="4" t="s">
        <v>62</v>
      </c>
      <c r="B21" s="5">
        <v>2015</v>
      </c>
      <c r="C21" s="5">
        <v>254</v>
      </c>
    </row>
    <row r="22" spans="1:4" ht="15" customHeight="1" x14ac:dyDescent="0.45">
      <c r="A22" s="4" t="s">
        <v>63</v>
      </c>
      <c r="B22" s="5">
        <v>2016</v>
      </c>
      <c r="C22" s="5">
        <v>264</v>
      </c>
    </row>
    <row r="23" spans="1:4" ht="15" customHeight="1" x14ac:dyDescent="0.45">
      <c r="A23" s="4" t="s">
        <v>64</v>
      </c>
      <c r="B23" s="5">
        <v>2017</v>
      </c>
      <c r="C23" s="5">
        <v>272</v>
      </c>
    </row>
    <row r="24" spans="1:4" ht="15" customHeight="1" x14ac:dyDescent="0.45">
      <c r="A24" s="4" t="s">
        <v>65</v>
      </c>
      <c r="B24" s="5">
        <v>2018</v>
      </c>
      <c r="C24" s="5">
        <v>280</v>
      </c>
    </row>
    <row r="25" spans="1:4" ht="15" customHeight="1" x14ac:dyDescent="0.45">
      <c r="A25" s="4" t="s">
        <v>66</v>
      </c>
      <c r="B25" s="5">
        <v>2019</v>
      </c>
      <c r="C25" s="5">
        <v>289</v>
      </c>
    </row>
    <row r="26" spans="1:4" ht="15" customHeight="1" x14ac:dyDescent="0.45">
      <c r="A26" s="4" t="s">
        <v>67</v>
      </c>
      <c r="B26" s="5">
        <v>2020</v>
      </c>
      <c r="C26" s="5">
        <v>301</v>
      </c>
    </row>
    <row r="27" spans="1:4" ht="15" customHeight="1" x14ac:dyDescent="0.45">
      <c r="A27" s="4" t="s">
        <v>68</v>
      </c>
      <c r="B27" s="5">
        <v>2021</v>
      </c>
      <c r="C27" s="5">
        <v>317</v>
      </c>
    </row>
    <row r="28" spans="1:4" ht="15" customHeight="1" x14ac:dyDescent="0.45">
      <c r="A28" s="4" t="s">
        <v>69</v>
      </c>
      <c r="B28" s="5">
        <v>2022</v>
      </c>
      <c r="C28" s="5">
        <v>331</v>
      </c>
    </row>
    <row r="29" spans="1:4" ht="15" customHeight="1" x14ac:dyDescent="0.45">
      <c r="A29" s="4" t="s">
        <v>70</v>
      </c>
      <c r="B29" s="5">
        <v>2023</v>
      </c>
      <c r="C29" s="5">
        <v>348</v>
      </c>
    </row>
    <row r="30" spans="1:4" ht="15" customHeight="1" x14ac:dyDescent="0.45">
      <c r="A30" s="4" t="s">
        <v>71</v>
      </c>
      <c r="B30" s="5">
        <v>2024</v>
      </c>
      <c r="C30" s="5">
        <v>363</v>
      </c>
    </row>
    <row r="31" spans="1:4" ht="15" customHeight="1" x14ac:dyDescent="0.45">
      <c r="A31" s="4" t="s">
        <v>72</v>
      </c>
      <c r="B31" s="5">
        <v>2025</v>
      </c>
      <c r="C31" s="5">
        <v>376</v>
      </c>
    </row>
    <row r="32" spans="1:4" ht="34.35" customHeight="1" x14ac:dyDescent="0.45">
      <c r="A32" s="4" t="s">
        <v>73</v>
      </c>
      <c r="B32" s="5">
        <v>2026</v>
      </c>
      <c r="C32" s="7">
        <v>376</v>
      </c>
      <c r="D32" s="8" t="s">
        <v>74</v>
      </c>
    </row>
    <row r="35" spans="1:12" ht="15" customHeight="1" x14ac:dyDescent="0.45">
      <c r="A35" s="41" t="s">
        <v>24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</row>
  </sheetData>
  <sheetProtection password="BBBC" sheet="1" formatCells="0" formatColumns="0" formatRows="0" insertColumns="0" sort="0" autoFilter="0"/>
  <mergeCells count="4">
    <mergeCell ref="A3:L3"/>
    <mergeCell ref="A2:L2"/>
    <mergeCell ref="A1:L1"/>
    <mergeCell ref="A35:L35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08"/>
  <sheetViews>
    <sheetView showGridLines="0" tabSelected="1" zoomScaleNormal="100" workbookViewId="0">
      <pane ySplit="8" topLeftCell="A9" activePane="bottomLeft" state="frozen"/>
      <selection pane="bottomLeft" activeCell="E10" sqref="E10"/>
    </sheetView>
  </sheetViews>
  <sheetFormatPr defaultColWidth="8.6640625" defaultRowHeight="14.25" x14ac:dyDescent="0.45"/>
  <cols>
    <col min="1" max="1" width="6" customWidth="1"/>
    <col min="2" max="2" width="24" customWidth="1"/>
    <col min="3" max="3" width="26" customWidth="1"/>
    <col min="4" max="5" width="12" customWidth="1"/>
    <col min="6" max="7" width="13" customWidth="1"/>
    <col min="8" max="9" width="12" customWidth="1"/>
    <col min="10" max="10" width="9" customWidth="1"/>
    <col min="11" max="11" width="8" customWidth="1"/>
    <col min="12" max="14" width="13" customWidth="1"/>
    <col min="15" max="15" width="14" customWidth="1"/>
    <col min="16" max="16" width="12" customWidth="1"/>
    <col min="17" max="17" width="13" customWidth="1"/>
  </cols>
  <sheetData>
    <row r="1" spans="1:17" ht="27.75" customHeight="1" x14ac:dyDescent="0.45">
      <c r="A1" s="36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</row>
    <row r="2" spans="1:17" ht="19.5" customHeight="1" x14ac:dyDescent="0.45">
      <c r="A2" s="40" t="s">
        <v>75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7" ht="15.75" customHeight="1" x14ac:dyDescent="0.45">
      <c r="A3" s="39" t="s">
        <v>76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</row>
    <row r="5" spans="1:17" ht="15.75" customHeight="1" x14ac:dyDescent="0.45">
      <c r="A5" s="43" t="s">
        <v>77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</row>
    <row r="8" spans="1:17" ht="30" customHeight="1" x14ac:dyDescent="0.45">
      <c r="A8" s="9" t="s">
        <v>78</v>
      </c>
      <c r="B8" s="9" t="s">
        <v>79</v>
      </c>
      <c r="C8" s="9" t="s">
        <v>32</v>
      </c>
      <c r="D8" s="9" t="s">
        <v>80</v>
      </c>
      <c r="E8" s="9" t="s">
        <v>81</v>
      </c>
      <c r="F8" s="9" t="s">
        <v>82</v>
      </c>
      <c r="G8" s="9" t="s">
        <v>83</v>
      </c>
      <c r="H8" s="9" t="s">
        <v>84</v>
      </c>
      <c r="I8" s="9" t="s">
        <v>85</v>
      </c>
      <c r="J8" s="9" t="s">
        <v>86</v>
      </c>
      <c r="K8" s="9" t="s">
        <v>87</v>
      </c>
      <c r="L8" s="9" t="s">
        <v>88</v>
      </c>
      <c r="M8" s="9" t="s">
        <v>89</v>
      </c>
      <c r="N8" s="9" t="s">
        <v>90</v>
      </c>
      <c r="O8" s="9" t="s">
        <v>91</v>
      </c>
      <c r="P8" s="9" t="s">
        <v>92</v>
      </c>
      <c r="Q8" s="9" t="s">
        <v>93</v>
      </c>
    </row>
    <row r="9" spans="1:17" ht="15" customHeight="1" x14ac:dyDescent="0.45">
      <c r="A9" s="10" t="str">
        <f t="shared" ref="A9:A40" si="0">IF(C9="","",ROW()-8)</f>
        <v/>
      </c>
      <c r="B9" s="11"/>
      <c r="C9" s="12"/>
      <c r="D9" s="13"/>
      <c r="E9" s="13"/>
      <c r="F9" s="14"/>
      <c r="G9" s="14"/>
      <c r="H9" s="14"/>
      <c r="I9" s="14"/>
      <c r="J9" s="10" t="str">
        <f t="shared" ref="J9:J40" si="1">IF(OR($C9="",$D9="",$E9=""),"",DATEDIF($D9,$E9,"m"))</f>
        <v/>
      </c>
      <c r="K9" s="10" t="str">
        <f t="shared" ref="K9:K40" si="2">IF(OR($C9="",$D9="",$E9=""),"",IF($E9&gt;EDATE($D9,INDEX(AM_LTm,MATCH($C9,AM_Type,0))),"LTCG","STCG"))</f>
        <v/>
      </c>
      <c r="L9" s="15" t="str">
        <f t="shared" ref="L9:L40" si="3">IF($C9="","",$G9-$H9)</f>
        <v/>
      </c>
      <c r="M9" s="15" t="str">
        <f t="shared" ref="M9:M40" si="4">IF($C9="","",IF(AND(INDEX(AM_Index,MATCH($C9,AM_Type,0))=1,$K9="LTCG",$D9&lt;DATE(2024,7,23)),$F9*INDEX(CII_Val,MATCH(IF(MONTH($E9)&gt;=4,YEAR($E9),YEAR($E9)-1),CII_Year,0))/INDEX(CII_Val,MATCH(IF(MONTH($D9)&gt;=4,YEAR($D9),YEAR($D9)-1),CII_Year,0)),""))</f>
        <v/>
      </c>
      <c r="N9" s="15" t="str">
        <f t="shared" ref="N9:N40" si="5">IF($C9="","",IF(AND(INDEX(AM_Grand,MATCH($C9,AM_Type,0))=1,$K9="LTCG",$D9&lt;DATE(2018,2,1),$I9&lt;&gt;""),MAX($F9,MIN($I9,$G9)),$F9))</f>
        <v/>
      </c>
      <c r="O9" s="15" t="str">
        <f t="shared" ref="O9:O40" si="6">IF($C9="","",$L9-$N9)</f>
        <v/>
      </c>
      <c r="P9" s="10" t="str">
        <f t="shared" ref="P9:P40" si="7">IF($C9="","",IF(INDEX(AM_Cat,MATCH($C9,AM_Type,0))="SLABONLY","SLAB",IF($K9="STCG",IF(INDEX(AM_Cat,MATCH($C9,AM_Type,0))="EQ","EQ-ST","SLAB"),IF(INDEX(AM_Cat,MATCH($C9,AM_Type,0))="EQ","EQ-LT",IF(INDEX(AM_Cat,MATCH($C9,AM_Type,0))="PROP","PROP-LT","FLAT-LT")))))</f>
        <v/>
      </c>
      <c r="Q9" s="15" t="str">
        <f t="shared" ref="Q9:Q40" si="8">IF($C9="","",IF($P9="EQ-LT","pooled",IF($P9="EQ-ST",0.2*$O9,IF($P9="PROP-LT",IF($M9="",0.125*$O9,MIN(0.125*$O9,0.2*($L9-$M9))),IF($P9="FLAT-LT",0.125*$O9,IF($P9="SLAB",Slab_Rate*$O9,""))))))</f>
        <v/>
      </c>
    </row>
    <row r="10" spans="1:17" ht="15" customHeight="1" x14ac:dyDescent="0.45">
      <c r="A10" s="16" t="str">
        <f t="shared" si="0"/>
        <v/>
      </c>
      <c r="B10" s="17"/>
      <c r="C10" s="12"/>
      <c r="D10" s="13"/>
      <c r="E10" s="13"/>
      <c r="F10" s="14"/>
      <c r="G10" s="14"/>
      <c r="H10" s="14"/>
      <c r="I10" s="14"/>
      <c r="J10" s="16" t="str">
        <f t="shared" si="1"/>
        <v/>
      </c>
      <c r="K10" s="16" t="str">
        <f t="shared" si="2"/>
        <v/>
      </c>
      <c r="L10" s="18" t="str">
        <f t="shared" si="3"/>
        <v/>
      </c>
      <c r="M10" s="18" t="str">
        <f t="shared" si="4"/>
        <v/>
      </c>
      <c r="N10" s="18" t="str">
        <f t="shared" si="5"/>
        <v/>
      </c>
      <c r="O10" s="18" t="str">
        <f t="shared" si="6"/>
        <v/>
      </c>
      <c r="P10" s="16" t="str">
        <f t="shared" si="7"/>
        <v/>
      </c>
      <c r="Q10" s="18" t="str">
        <f t="shared" si="8"/>
        <v/>
      </c>
    </row>
    <row r="11" spans="1:17" ht="15" customHeight="1" x14ac:dyDescent="0.45">
      <c r="A11" s="10" t="str">
        <f t="shared" si="0"/>
        <v/>
      </c>
      <c r="B11" s="11"/>
      <c r="C11" s="12"/>
      <c r="D11" s="13"/>
      <c r="E11" s="13"/>
      <c r="F11" s="14"/>
      <c r="G11" s="14"/>
      <c r="H11" s="14"/>
      <c r="I11" s="14"/>
      <c r="J11" s="10" t="str">
        <f t="shared" si="1"/>
        <v/>
      </c>
      <c r="K11" s="10" t="str">
        <f t="shared" si="2"/>
        <v/>
      </c>
      <c r="L11" s="15" t="str">
        <f t="shared" si="3"/>
        <v/>
      </c>
      <c r="M11" s="15" t="str">
        <f t="shared" si="4"/>
        <v/>
      </c>
      <c r="N11" s="15" t="str">
        <f t="shared" si="5"/>
        <v/>
      </c>
      <c r="O11" s="15" t="str">
        <f t="shared" si="6"/>
        <v/>
      </c>
      <c r="P11" s="10" t="str">
        <f t="shared" si="7"/>
        <v/>
      </c>
      <c r="Q11" s="15" t="str">
        <f t="shared" si="8"/>
        <v/>
      </c>
    </row>
    <row r="12" spans="1:17" ht="15" customHeight="1" x14ac:dyDescent="0.45">
      <c r="A12" s="16" t="str">
        <f t="shared" si="0"/>
        <v/>
      </c>
      <c r="B12" s="17"/>
      <c r="C12" s="12"/>
      <c r="D12" s="13"/>
      <c r="E12" s="13"/>
      <c r="F12" s="14"/>
      <c r="G12" s="14"/>
      <c r="H12" s="14"/>
      <c r="I12" s="14"/>
      <c r="J12" s="16" t="str">
        <f t="shared" si="1"/>
        <v/>
      </c>
      <c r="K12" s="16" t="str">
        <f t="shared" si="2"/>
        <v/>
      </c>
      <c r="L12" s="18" t="str">
        <f t="shared" si="3"/>
        <v/>
      </c>
      <c r="M12" s="18" t="str">
        <f t="shared" si="4"/>
        <v/>
      </c>
      <c r="N12" s="18" t="str">
        <f t="shared" si="5"/>
        <v/>
      </c>
      <c r="O12" s="18" t="str">
        <f t="shared" si="6"/>
        <v/>
      </c>
      <c r="P12" s="16" t="str">
        <f t="shared" si="7"/>
        <v/>
      </c>
      <c r="Q12" s="18" t="str">
        <f t="shared" si="8"/>
        <v/>
      </c>
    </row>
    <row r="13" spans="1:17" ht="15" customHeight="1" x14ac:dyDescent="0.45">
      <c r="A13" s="10" t="str">
        <f t="shared" si="0"/>
        <v/>
      </c>
      <c r="B13" s="11"/>
      <c r="C13" s="12"/>
      <c r="D13" s="13"/>
      <c r="E13" s="13"/>
      <c r="F13" s="14"/>
      <c r="G13" s="14"/>
      <c r="H13" s="14"/>
      <c r="I13" s="14"/>
      <c r="J13" s="10" t="str">
        <f t="shared" si="1"/>
        <v/>
      </c>
      <c r="K13" s="10" t="str">
        <f t="shared" si="2"/>
        <v/>
      </c>
      <c r="L13" s="15" t="str">
        <f t="shared" si="3"/>
        <v/>
      </c>
      <c r="M13" s="15" t="str">
        <f t="shared" si="4"/>
        <v/>
      </c>
      <c r="N13" s="15" t="str">
        <f t="shared" si="5"/>
        <v/>
      </c>
      <c r="O13" s="15" t="str">
        <f t="shared" si="6"/>
        <v/>
      </c>
      <c r="P13" s="10" t="str">
        <f t="shared" si="7"/>
        <v/>
      </c>
      <c r="Q13" s="15" t="str">
        <f t="shared" si="8"/>
        <v/>
      </c>
    </row>
    <row r="14" spans="1:17" ht="15" customHeight="1" x14ac:dyDescent="0.45">
      <c r="A14" s="16" t="str">
        <f t="shared" si="0"/>
        <v/>
      </c>
      <c r="B14" s="17"/>
      <c r="C14" s="12"/>
      <c r="D14" s="13"/>
      <c r="E14" s="13"/>
      <c r="F14" s="14"/>
      <c r="G14" s="14"/>
      <c r="H14" s="14"/>
      <c r="I14" s="14"/>
      <c r="J14" s="16" t="str">
        <f t="shared" si="1"/>
        <v/>
      </c>
      <c r="K14" s="16" t="str">
        <f t="shared" si="2"/>
        <v/>
      </c>
      <c r="L14" s="18" t="str">
        <f t="shared" si="3"/>
        <v/>
      </c>
      <c r="M14" s="18" t="str">
        <f t="shared" si="4"/>
        <v/>
      </c>
      <c r="N14" s="18" t="str">
        <f t="shared" si="5"/>
        <v/>
      </c>
      <c r="O14" s="18" t="str">
        <f t="shared" si="6"/>
        <v/>
      </c>
      <c r="P14" s="16" t="str">
        <f t="shared" si="7"/>
        <v/>
      </c>
      <c r="Q14" s="18" t="str">
        <f t="shared" si="8"/>
        <v/>
      </c>
    </row>
    <row r="15" spans="1:17" ht="15" customHeight="1" x14ac:dyDescent="0.45">
      <c r="A15" s="10" t="str">
        <f t="shared" si="0"/>
        <v/>
      </c>
      <c r="B15" s="11"/>
      <c r="C15" s="12"/>
      <c r="D15" s="13"/>
      <c r="E15" s="13"/>
      <c r="F15" s="14"/>
      <c r="G15" s="14"/>
      <c r="H15" s="14"/>
      <c r="I15" s="14"/>
      <c r="J15" s="10" t="str">
        <f t="shared" si="1"/>
        <v/>
      </c>
      <c r="K15" s="10" t="str">
        <f t="shared" si="2"/>
        <v/>
      </c>
      <c r="L15" s="15" t="str">
        <f t="shared" si="3"/>
        <v/>
      </c>
      <c r="M15" s="15" t="str">
        <f t="shared" si="4"/>
        <v/>
      </c>
      <c r="N15" s="15" t="str">
        <f t="shared" si="5"/>
        <v/>
      </c>
      <c r="O15" s="15" t="str">
        <f t="shared" si="6"/>
        <v/>
      </c>
      <c r="P15" s="10" t="str">
        <f t="shared" si="7"/>
        <v/>
      </c>
      <c r="Q15" s="15" t="str">
        <f t="shared" si="8"/>
        <v/>
      </c>
    </row>
    <row r="16" spans="1:17" ht="15" customHeight="1" x14ac:dyDescent="0.45">
      <c r="A16" s="16" t="str">
        <f t="shared" si="0"/>
        <v/>
      </c>
      <c r="B16" s="17"/>
      <c r="C16" s="12"/>
      <c r="D16" s="13"/>
      <c r="E16" s="13"/>
      <c r="F16" s="14"/>
      <c r="G16" s="14"/>
      <c r="H16" s="14"/>
      <c r="I16" s="14"/>
      <c r="J16" s="16" t="str">
        <f t="shared" si="1"/>
        <v/>
      </c>
      <c r="K16" s="16" t="str">
        <f t="shared" si="2"/>
        <v/>
      </c>
      <c r="L16" s="18" t="str">
        <f t="shared" si="3"/>
        <v/>
      </c>
      <c r="M16" s="18" t="str">
        <f t="shared" si="4"/>
        <v/>
      </c>
      <c r="N16" s="18" t="str">
        <f t="shared" si="5"/>
        <v/>
      </c>
      <c r="O16" s="18" t="str">
        <f t="shared" si="6"/>
        <v/>
      </c>
      <c r="P16" s="16" t="str">
        <f t="shared" si="7"/>
        <v/>
      </c>
      <c r="Q16" s="18" t="str">
        <f t="shared" si="8"/>
        <v/>
      </c>
    </row>
    <row r="17" spans="1:17" ht="15" customHeight="1" x14ac:dyDescent="0.45">
      <c r="A17" s="10" t="str">
        <f t="shared" si="0"/>
        <v/>
      </c>
      <c r="B17" s="11"/>
      <c r="C17" s="12"/>
      <c r="D17" s="13"/>
      <c r="E17" s="13"/>
      <c r="F17" s="14"/>
      <c r="G17" s="14"/>
      <c r="H17" s="14"/>
      <c r="I17" s="14"/>
      <c r="J17" s="10" t="str">
        <f t="shared" si="1"/>
        <v/>
      </c>
      <c r="K17" s="10" t="str">
        <f t="shared" si="2"/>
        <v/>
      </c>
      <c r="L17" s="15" t="str">
        <f t="shared" si="3"/>
        <v/>
      </c>
      <c r="M17" s="15" t="str">
        <f t="shared" si="4"/>
        <v/>
      </c>
      <c r="N17" s="15" t="str">
        <f t="shared" si="5"/>
        <v/>
      </c>
      <c r="O17" s="15" t="str">
        <f t="shared" si="6"/>
        <v/>
      </c>
      <c r="P17" s="10" t="str">
        <f t="shared" si="7"/>
        <v/>
      </c>
      <c r="Q17" s="15" t="str">
        <f t="shared" si="8"/>
        <v/>
      </c>
    </row>
    <row r="18" spans="1:17" ht="15" customHeight="1" x14ac:dyDescent="0.45">
      <c r="A18" s="16" t="str">
        <f t="shared" si="0"/>
        <v/>
      </c>
      <c r="B18" s="17"/>
      <c r="C18" s="12"/>
      <c r="D18" s="13"/>
      <c r="E18" s="13"/>
      <c r="F18" s="14"/>
      <c r="G18" s="14"/>
      <c r="H18" s="14"/>
      <c r="I18" s="14"/>
      <c r="J18" s="16" t="str">
        <f t="shared" si="1"/>
        <v/>
      </c>
      <c r="K18" s="16" t="str">
        <f t="shared" si="2"/>
        <v/>
      </c>
      <c r="L18" s="18" t="str">
        <f t="shared" si="3"/>
        <v/>
      </c>
      <c r="M18" s="18" t="str">
        <f t="shared" si="4"/>
        <v/>
      </c>
      <c r="N18" s="18" t="str">
        <f t="shared" si="5"/>
        <v/>
      </c>
      <c r="O18" s="18" t="str">
        <f t="shared" si="6"/>
        <v/>
      </c>
      <c r="P18" s="16" t="str">
        <f t="shared" si="7"/>
        <v/>
      </c>
      <c r="Q18" s="18" t="str">
        <f t="shared" si="8"/>
        <v/>
      </c>
    </row>
    <row r="19" spans="1:17" ht="15" customHeight="1" x14ac:dyDescent="0.45">
      <c r="A19" s="10" t="str">
        <f t="shared" si="0"/>
        <v/>
      </c>
      <c r="B19" s="11"/>
      <c r="C19" s="12"/>
      <c r="D19" s="13"/>
      <c r="E19" s="13"/>
      <c r="F19" s="14"/>
      <c r="G19" s="14"/>
      <c r="H19" s="14"/>
      <c r="I19" s="14"/>
      <c r="J19" s="10" t="str">
        <f t="shared" si="1"/>
        <v/>
      </c>
      <c r="K19" s="10" t="str">
        <f t="shared" si="2"/>
        <v/>
      </c>
      <c r="L19" s="15" t="str">
        <f t="shared" si="3"/>
        <v/>
      </c>
      <c r="M19" s="15" t="str">
        <f t="shared" si="4"/>
        <v/>
      </c>
      <c r="N19" s="15" t="str">
        <f t="shared" si="5"/>
        <v/>
      </c>
      <c r="O19" s="15" t="str">
        <f t="shared" si="6"/>
        <v/>
      </c>
      <c r="P19" s="10" t="str">
        <f t="shared" si="7"/>
        <v/>
      </c>
      <c r="Q19" s="15" t="str">
        <f t="shared" si="8"/>
        <v/>
      </c>
    </row>
    <row r="20" spans="1:17" ht="15" customHeight="1" x14ac:dyDescent="0.45">
      <c r="A20" s="16" t="str">
        <f t="shared" si="0"/>
        <v/>
      </c>
      <c r="B20" s="17"/>
      <c r="C20" s="12"/>
      <c r="D20" s="13"/>
      <c r="E20" s="13"/>
      <c r="F20" s="14"/>
      <c r="G20" s="14"/>
      <c r="H20" s="14"/>
      <c r="I20" s="14"/>
      <c r="J20" s="16" t="str">
        <f t="shared" si="1"/>
        <v/>
      </c>
      <c r="K20" s="16" t="str">
        <f t="shared" si="2"/>
        <v/>
      </c>
      <c r="L20" s="18" t="str">
        <f t="shared" si="3"/>
        <v/>
      </c>
      <c r="M20" s="18" t="str">
        <f t="shared" si="4"/>
        <v/>
      </c>
      <c r="N20" s="18" t="str">
        <f t="shared" si="5"/>
        <v/>
      </c>
      <c r="O20" s="18" t="str">
        <f t="shared" si="6"/>
        <v/>
      </c>
      <c r="P20" s="16" t="str">
        <f t="shared" si="7"/>
        <v/>
      </c>
      <c r="Q20" s="18" t="str">
        <f t="shared" si="8"/>
        <v/>
      </c>
    </row>
    <row r="21" spans="1:17" ht="15" customHeight="1" x14ac:dyDescent="0.45">
      <c r="A21" s="10" t="str">
        <f t="shared" si="0"/>
        <v/>
      </c>
      <c r="B21" s="11"/>
      <c r="C21" s="12"/>
      <c r="D21" s="13"/>
      <c r="E21" s="13"/>
      <c r="F21" s="14"/>
      <c r="G21" s="14"/>
      <c r="H21" s="14"/>
      <c r="I21" s="14"/>
      <c r="J21" s="10" t="str">
        <f t="shared" si="1"/>
        <v/>
      </c>
      <c r="K21" s="10" t="str">
        <f t="shared" si="2"/>
        <v/>
      </c>
      <c r="L21" s="15" t="str">
        <f t="shared" si="3"/>
        <v/>
      </c>
      <c r="M21" s="15" t="str">
        <f t="shared" si="4"/>
        <v/>
      </c>
      <c r="N21" s="15" t="str">
        <f t="shared" si="5"/>
        <v/>
      </c>
      <c r="O21" s="15" t="str">
        <f t="shared" si="6"/>
        <v/>
      </c>
      <c r="P21" s="10" t="str">
        <f t="shared" si="7"/>
        <v/>
      </c>
      <c r="Q21" s="15" t="str">
        <f t="shared" si="8"/>
        <v/>
      </c>
    </row>
    <row r="22" spans="1:17" ht="15" customHeight="1" x14ac:dyDescent="0.45">
      <c r="A22" s="16" t="str">
        <f t="shared" si="0"/>
        <v/>
      </c>
      <c r="B22" s="17"/>
      <c r="C22" s="12"/>
      <c r="D22" s="13"/>
      <c r="E22" s="13"/>
      <c r="F22" s="14"/>
      <c r="G22" s="14"/>
      <c r="H22" s="14"/>
      <c r="I22" s="14"/>
      <c r="J22" s="16" t="str">
        <f t="shared" si="1"/>
        <v/>
      </c>
      <c r="K22" s="16" t="str">
        <f t="shared" si="2"/>
        <v/>
      </c>
      <c r="L22" s="18" t="str">
        <f t="shared" si="3"/>
        <v/>
      </c>
      <c r="M22" s="18" t="str">
        <f t="shared" si="4"/>
        <v/>
      </c>
      <c r="N22" s="18" t="str">
        <f t="shared" si="5"/>
        <v/>
      </c>
      <c r="O22" s="18" t="str">
        <f t="shared" si="6"/>
        <v/>
      </c>
      <c r="P22" s="16" t="str">
        <f t="shared" si="7"/>
        <v/>
      </c>
      <c r="Q22" s="18" t="str">
        <f t="shared" si="8"/>
        <v/>
      </c>
    </row>
    <row r="23" spans="1:17" ht="15" customHeight="1" x14ac:dyDescent="0.45">
      <c r="A23" s="10" t="str">
        <f t="shared" si="0"/>
        <v/>
      </c>
      <c r="B23" s="11"/>
      <c r="C23" s="12"/>
      <c r="D23" s="13"/>
      <c r="E23" s="13"/>
      <c r="F23" s="14"/>
      <c r="G23" s="14"/>
      <c r="H23" s="14"/>
      <c r="I23" s="14"/>
      <c r="J23" s="10" t="str">
        <f t="shared" si="1"/>
        <v/>
      </c>
      <c r="K23" s="10" t="str">
        <f t="shared" si="2"/>
        <v/>
      </c>
      <c r="L23" s="15" t="str">
        <f t="shared" si="3"/>
        <v/>
      </c>
      <c r="M23" s="15" t="str">
        <f t="shared" si="4"/>
        <v/>
      </c>
      <c r="N23" s="15" t="str">
        <f t="shared" si="5"/>
        <v/>
      </c>
      <c r="O23" s="15" t="str">
        <f t="shared" si="6"/>
        <v/>
      </c>
      <c r="P23" s="10" t="str">
        <f t="shared" si="7"/>
        <v/>
      </c>
      <c r="Q23" s="15" t="str">
        <f t="shared" si="8"/>
        <v/>
      </c>
    </row>
    <row r="24" spans="1:17" ht="15" customHeight="1" x14ac:dyDescent="0.45">
      <c r="A24" s="16" t="str">
        <f t="shared" si="0"/>
        <v/>
      </c>
      <c r="B24" s="17"/>
      <c r="C24" s="12"/>
      <c r="D24" s="13"/>
      <c r="E24" s="13"/>
      <c r="F24" s="14"/>
      <c r="G24" s="14"/>
      <c r="H24" s="14"/>
      <c r="I24" s="14"/>
      <c r="J24" s="16" t="str">
        <f t="shared" si="1"/>
        <v/>
      </c>
      <c r="K24" s="16" t="str">
        <f t="shared" si="2"/>
        <v/>
      </c>
      <c r="L24" s="18" t="str">
        <f t="shared" si="3"/>
        <v/>
      </c>
      <c r="M24" s="18" t="str">
        <f t="shared" si="4"/>
        <v/>
      </c>
      <c r="N24" s="18" t="str">
        <f t="shared" si="5"/>
        <v/>
      </c>
      <c r="O24" s="18" t="str">
        <f t="shared" si="6"/>
        <v/>
      </c>
      <c r="P24" s="16" t="str">
        <f t="shared" si="7"/>
        <v/>
      </c>
      <c r="Q24" s="18" t="str">
        <f t="shared" si="8"/>
        <v/>
      </c>
    </row>
    <row r="25" spans="1:17" ht="15" customHeight="1" x14ac:dyDescent="0.45">
      <c r="A25" s="10" t="str">
        <f t="shared" si="0"/>
        <v/>
      </c>
      <c r="B25" s="11"/>
      <c r="C25" s="12"/>
      <c r="D25" s="13"/>
      <c r="E25" s="13"/>
      <c r="F25" s="14"/>
      <c r="G25" s="14"/>
      <c r="H25" s="14"/>
      <c r="I25" s="14"/>
      <c r="J25" s="10" t="str">
        <f t="shared" si="1"/>
        <v/>
      </c>
      <c r="K25" s="10" t="str">
        <f t="shared" si="2"/>
        <v/>
      </c>
      <c r="L25" s="15" t="str">
        <f t="shared" si="3"/>
        <v/>
      </c>
      <c r="M25" s="15" t="str">
        <f t="shared" si="4"/>
        <v/>
      </c>
      <c r="N25" s="15" t="str">
        <f t="shared" si="5"/>
        <v/>
      </c>
      <c r="O25" s="15" t="str">
        <f t="shared" si="6"/>
        <v/>
      </c>
      <c r="P25" s="10" t="str">
        <f t="shared" si="7"/>
        <v/>
      </c>
      <c r="Q25" s="15" t="str">
        <f t="shared" si="8"/>
        <v/>
      </c>
    </row>
    <row r="26" spans="1:17" ht="15" customHeight="1" x14ac:dyDescent="0.45">
      <c r="A26" s="16" t="str">
        <f t="shared" si="0"/>
        <v/>
      </c>
      <c r="B26" s="17"/>
      <c r="C26" s="12"/>
      <c r="D26" s="13"/>
      <c r="E26" s="13"/>
      <c r="F26" s="14"/>
      <c r="G26" s="14"/>
      <c r="H26" s="14"/>
      <c r="I26" s="14"/>
      <c r="J26" s="16" t="str">
        <f t="shared" si="1"/>
        <v/>
      </c>
      <c r="K26" s="16" t="str">
        <f t="shared" si="2"/>
        <v/>
      </c>
      <c r="L26" s="18" t="str">
        <f t="shared" si="3"/>
        <v/>
      </c>
      <c r="M26" s="18" t="str">
        <f t="shared" si="4"/>
        <v/>
      </c>
      <c r="N26" s="18" t="str">
        <f t="shared" si="5"/>
        <v/>
      </c>
      <c r="O26" s="18" t="str">
        <f t="shared" si="6"/>
        <v/>
      </c>
      <c r="P26" s="16" t="str">
        <f t="shared" si="7"/>
        <v/>
      </c>
      <c r="Q26" s="18" t="str">
        <f t="shared" si="8"/>
        <v/>
      </c>
    </row>
    <row r="27" spans="1:17" ht="15" customHeight="1" x14ac:dyDescent="0.45">
      <c r="A27" s="10" t="str">
        <f t="shared" si="0"/>
        <v/>
      </c>
      <c r="B27" s="11"/>
      <c r="C27" s="12"/>
      <c r="D27" s="13"/>
      <c r="E27" s="13"/>
      <c r="F27" s="14"/>
      <c r="G27" s="14"/>
      <c r="H27" s="14"/>
      <c r="I27" s="14"/>
      <c r="J27" s="10" t="str">
        <f t="shared" si="1"/>
        <v/>
      </c>
      <c r="K27" s="10" t="str">
        <f t="shared" si="2"/>
        <v/>
      </c>
      <c r="L27" s="15" t="str">
        <f t="shared" si="3"/>
        <v/>
      </c>
      <c r="M27" s="15" t="str">
        <f t="shared" si="4"/>
        <v/>
      </c>
      <c r="N27" s="15" t="str">
        <f t="shared" si="5"/>
        <v/>
      </c>
      <c r="O27" s="15" t="str">
        <f t="shared" si="6"/>
        <v/>
      </c>
      <c r="P27" s="10" t="str">
        <f t="shared" si="7"/>
        <v/>
      </c>
      <c r="Q27" s="15" t="str">
        <f t="shared" si="8"/>
        <v/>
      </c>
    </row>
    <row r="28" spans="1:17" ht="15" customHeight="1" x14ac:dyDescent="0.45">
      <c r="A28" s="16" t="str">
        <f t="shared" si="0"/>
        <v/>
      </c>
      <c r="B28" s="17"/>
      <c r="C28" s="12"/>
      <c r="D28" s="13"/>
      <c r="E28" s="13"/>
      <c r="F28" s="14"/>
      <c r="G28" s="14"/>
      <c r="H28" s="14"/>
      <c r="I28" s="14"/>
      <c r="J28" s="16" t="str">
        <f t="shared" si="1"/>
        <v/>
      </c>
      <c r="K28" s="16" t="str">
        <f t="shared" si="2"/>
        <v/>
      </c>
      <c r="L28" s="18" t="str">
        <f t="shared" si="3"/>
        <v/>
      </c>
      <c r="M28" s="18" t="str">
        <f t="shared" si="4"/>
        <v/>
      </c>
      <c r="N28" s="18" t="str">
        <f t="shared" si="5"/>
        <v/>
      </c>
      <c r="O28" s="18" t="str">
        <f t="shared" si="6"/>
        <v/>
      </c>
      <c r="P28" s="16" t="str">
        <f t="shared" si="7"/>
        <v/>
      </c>
      <c r="Q28" s="18" t="str">
        <f t="shared" si="8"/>
        <v/>
      </c>
    </row>
    <row r="29" spans="1:17" ht="15" customHeight="1" x14ac:dyDescent="0.45">
      <c r="A29" s="10" t="str">
        <f t="shared" si="0"/>
        <v/>
      </c>
      <c r="B29" s="11"/>
      <c r="C29" s="12"/>
      <c r="D29" s="13"/>
      <c r="E29" s="13"/>
      <c r="F29" s="14"/>
      <c r="G29" s="14"/>
      <c r="H29" s="14"/>
      <c r="I29" s="14"/>
      <c r="J29" s="10" t="str">
        <f t="shared" si="1"/>
        <v/>
      </c>
      <c r="K29" s="10" t="str">
        <f t="shared" si="2"/>
        <v/>
      </c>
      <c r="L29" s="15" t="str">
        <f t="shared" si="3"/>
        <v/>
      </c>
      <c r="M29" s="15" t="str">
        <f t="shared" si="4"/>
        <v/>
      </c>
      <c r="N29" s="15" t="str">
        <f t="shared" si="5"/>
        <v/>
      </c>
      <c r="O29" s="15" t="str">
        <f t="shared" si="6"/>
        <v/>
      </c>
      <c r="P29" s="10" t="str">
        <f t="shared" si="7"/>
        <v/>
      </c>
      <c r="Q29" s="15" t="str">
        <f t="shared" si="8"/>
        <v/>
      </c>
    </row>
    <row r="30" spans="1:17" ht="15" customHeight="1" x14ac:dyDescent="0.45">
      <c r="A30" s="16" t="str">
        <f t="shared" si="0"/>
        <v/>
      </c>
      <c r="B30" s="17"/>
      <c r="C30" s="12"/>
      <c r="D30" s="13"/>
      <c r="E30" s="13"/>
      <c r="F30" s="14"/>
      <c r="G30" s="14"/>
      <c r="H30" s="14"/>
      <c r="I30" s="14"/>
      <c r="J30" s="16" t="str">
        <f t="shared" si="1"/>
        <v/>
      </c>
      <c r="K30" s="16" t="str">
        <f t="shared" si="2"/>
        <v/>
      </c>
      <c r="L30" s="18" t="str">
        <f t="shared" si="3"/>
        <v/>
      </c>
      <c r="M30" s="18" t="str">
        <f t="shared" si="4"/>
        <v/>
      </c>
      <c r="N30" s="18" t="str">
        <f t="shared" si="5"/>
        <v/>
      </c>
      <c r="O30" s="18" t="str">
        <f t="shared" si="6"/>
        <v/>
      </c>
      <c r="P30" s="16" t="str">
        <f t="shared" si="7"/>
        <v/>
      </c>
      <c r="Q30" s="18" t="str">
        <f t="shared" si="8"/>
        <v/>
      </c>
    </row>
    <row r="31" spans="1:17" ht="15" customHeight="1" x14ac:dyDescent="0.45">
      <c r="A31" s="10" t="str">
        <f t="shared" si="0"/>
        <v/>
      </c>
      <c r="B31" s="11"/>
      <c r="C31" s="12"/>
      <c r="D31" s="13"/>
      <c r="E31" s="13"/>
      <c r="F31" s="14"/>
      <c r="G31" s="14"/>
      <c r="H31" s="14"/>
      <c r="I31" s="14"/>
      <c r="J31" s="10" t="str">
        <f t="shared" si="1"/>
        <v/>
      </c>
      <c r="K31" s="10" t="str">
        <f t="shared" si="2"/>
        <v/>
      </c>
      <c r="L31" s="15" t="str">
        <f t="shared" si="3"/>
        <v/>
      </c>
      <c r="M31" s="15" t="str">
        <f t="shared" si="4"/>
        <v/>
      </c>
      <c r="N31" s="15" t="str">
        <f t="shared" si="5"/>
        <v/>
      </c>
      <c r="O31" s="15" t="str">
        <f t="shared" si="6"/>
        <v/>
      </c>
      <c r="P31" s="10" t="str">
        <f t="shared" si="7"/>
        <v/>
      </c>
      <c r="Q31" s="15" t="str">
        <f t="shared" si="8"/>
        <v/>
      </c>
    </row>
    <row r="32" spans="1:17" ht="15" customHeight="1" x14ac:dyDescent="0.45">
      <c r="A32" s="16" t="str">
        <f t="shared" si="0"/>
        <v/>
      </c>
      <c r="B32" s="17"/>
      <c r="C32" s="12"/>
      <c r="D32" s="13"/>
      <c r="E32" s="13"/>
      <c r="F32" s="14"/>
      <c r="G32" s="14"/>
      <c r="H32" s="14"/>
      <c r="I32" s="14"/>
      <c r="J32" s="16" t="str">
        <f t="shared" si="1"/>
        <v/>
      </c>
      <c r="K32" s="16" t="str">
        <f t="shared" si="2"/>
        <v/>
      </c>
      <c r="L32" s="18" t="str">
        <f t="shared" si="3"/>
        <v/>
      </c>
      <c r="M32" s="18" t="str">
        <f t="shared" si="4"/>
        <v/>
      </c>
      <c r="N32" s="18" t="str">
        <f t="shared" si="5"/>
        <v/>
      </c>
      <c r="O32" s="18" t="str">
        <f t="shared" si="6"/>
        <v/>
      </c>
      <c r="P32" s="16" t="str">
        <f t="shared" si="7"/>
        <v/>
      </c>
      <c r="Q32" s="18" t="str">
        <f t="shared" si="8"/>
        <v/>
      </c>
    </row>
    <row r="33" spans="1:17" ht="15" customHeight="1" x14ac:dyDescent="0.45">
      <c r="A33" s="10" t="str">
        <f t="shared" si="0"/>
        <v/>
      </c>
      <c r="B33" s="11"/>
      <c r="C33" s="12"/>
      <c r="D33" s="13"/>
      <c r="E33" s="13"/>
      <c r="F33" s="14"/>
      <c r="G33" s="14"/>
      <c r="H33" s="14"/>
      <c r="I33" s="14"/>
      <c r="J33" s="10" t="str">
        <f t="shared" si="1"/>
        <v/>
      </c>
      <c r="K33" s="10" t="str">
        <f t="shared" si="2"/>
        <v/>
      </c>
      <c r="L33" s="15" t="str">
        <f t="shared" si="3"/>
        <v/>
      </c>
      <c r="M33" s="15" t="str">
        <f t="shared" si="4"/>
        <v/>
      </c>
      <c r="N33" s="15" t="str">
        <f t="shared" si="5"/>
        <v/>
      </c>
      <c r="O33" s="15" t="str">
        <f t="shared" si="6"/>
        <v/>
      </c>
      <c r="P33" s="10" t="str">
        <f t="shared" si="7"/>
        <v/>
      </c>
      <c r="Q33" s="15" t="str">
        <f t="shared" si="8"/>
        <v/>
      </c>
    </row>
    <row r="34" spans="1:17" ht="15" customHeight="1" x14ac:dyDescent="0.45">
      <c r="A34" s="16" t="str">
        <f t="shared" si="0"/>
        <v/>
      </c>
      <c r="B34" s="17"/>
      <c r="C34" s="12"/>
      <c r="D34" s="13"/>
      <c r="E34" s="13"/>
      <c r="F34" s="14"/>
      <c r="G34" s="14"/>
      <c r="H34" s="14"/>
      <c r="I34" s="14"/>
      <c r="J34" s="16" t="str">
        <f t="shared" si="1"/>
        <v/>
      </c>
      <c r="K34" s="16" t="str">
        <f t="shared" si="2"/>
        <v/>
      </c>
      <c r="L34" s="18" t="str">
        <f t="shared" si="3"/>
        <v/>
      </c>
      <c r="M34" s="18" t="str">
        <f t="shared" si="4"/>
        <v/>
      </c>
      <c r="N34" s="18" t="str">
        <f t="shared" si="5"/>
        <v/>
      </c>
      <c r="O34" s="18" t="str">
        <f t="shared" si="6"/>
        <v/>
      </c>
      <c r="P34" s="16" t="str">
        <f t="shared" si="7"/>
        <v/>
      </c>
      <c r="Q34" s="18" t="str">
        <f t="shared" si="8"/>
        <v/>
      </c>
    </row>
    <row r="35" spans="1:17" ht="15" customHeight="1" x14ac:dyDescent="0.45">
      <c r="A35" s="10" t="str">
        <f t="shared" si="0"/>
        <v/>
      </c>
      <c r="B35" s="11"/>
      <c r="C35" s="12"/>
      <c r="D35" s="13"/>
      <c r="E35" s="13"/>
      <c r="F35" s="14"/>
      <c r="G35" s="14"/>
      <c r="H35" s="14"/>
      <c r="I35" s="14"/>
      <c r="J35" s="10" t="str">
        <f t="shared" si="1"/>
        <v/>
      </c>
      <c r="K35" s="10" t="str">
        <f t="shared" si="2"/>
        <v/>
      </c>
      <c r="L35" s="15" t="str">
        <f t="shared" si="3"/>
        <v/>
      </c>
      <c r="M35" s="15" t="str">
        <f t="shared" si="4"/>
        <v/>
      </c>
      <c r="N35" s="15" t="str">
        <f t="shared" si="5"/>
        <v/>
      </c>
      <c r="O35" s="15" t="str">
        <f t="shared" si="6"/>
        <v/>
      </c>
      <c r="P35" s="10" t="str">
        <f t="shared" si="7"/>
        <v/>
      </c>
      <c r="Q35" s="15" t="str">
        <f t="shared" si="8"/>
        <v/>
      </c>
    </row>
    <row r="36" spans="1:17" ht="15" customHeight="1" x14ac:dyDescent="0.45">
      <c r="A36" s="16" t="str">
        <f t="shared" si="0"/>
        <v/>
      </c>
      <c r="B36" s="17"/>
      <c r="C36" s="12"/>
      <c r="D36" s="13"/>
      <c r="E36" s="13"/>
      <c r="F36" s="14"/>
      <c r="G36" s="14"/>
      <c r="H36" s="14"/>
      <c r="I36" s="14"/>
      <c r="J36" s="16" t="str">
        <f t="shared" si="1"/>
        <v/>
      </c>
      <c r="K36" s="16" t="str">
        <f t="shared" si="2"/>
        <v/>
      </c>
      <c r="L36" s="18" t="str">
        <f t="shared" si="3"/>
        <v/>
      </c>
      <c r="M36" s="18" t="str">
        <f t="shared" si="4"/>
        <v/>
      </c>
      <c r="N36" s="18" t="str">
        <f t="shared" si="5"/>
        <v/>
      </c>
      <c r="O36" s="18" t="str">
        <f t="shared" si="6"/>
        <v/>
      </c>
      <c r="P36" s="16" t="str">
        <f t="shared" si="7"/>
        <v/>
      </c>
      <c r="Q36" s="18" t="str">
        <f t="shared" si="8"/>
        <v/>
      </c>
    </row>
    <row r="37" spans="1:17" ht="15" customHeight="1" x14ac:dyDescent="0.45">
      <c r="A37" s="10" t="str">
        <f t="shared" si="0"/>
        <v/>
      </c>
      <c r="B37" s="11"/>
      <c r="C37" s="12"/>
      <c r="D37" s="13"/>
      <c r="E37" s="13"/>
      <c r="F37" s="14"/>
      <c r="G37" s="14"/>
      <c r="H37" s="14"/>
      <c r="I37" s="14"/>
      <c r="J37" s="10" t="str">
        <f t="shared" si="1"/>
        <v/>
      </c>
      <c r="K37" s="10" t="str">
        <f t="shared" si="2"/>
        <v/>
      </c>
      <c r="L37" s="15" t="str">
        <f t="shared" si="3"/>
        <v/>
      </c>
      <c r="M37" s="15" t="str">
        <f t="shared" si="4"/>
        <v/>
      </c>
      <c r="N37" s="15" t="str">
        <f t="shared" si="5"/>
        <v/>
      </c>
      <c r="O37" s="15" t="str">
        <f t="shared" si="6"/>
        <v/>
      </c>
      <c r="P37" s="10" t="str">
        <f t="shared" si="7"/>
        <v/>
      </c>
      <c r="Q37" s="15" t="str">
        <f t="shared" si="8"/>
        <v/>
      </c>
    </row>
    <row r="38" spans="1:17" ht="15" customHeight="1" x14ac:dyDescent="0.45">
      <c r="A38" s="16" t="str">
        <f t="shared" si="0"/>
        <v/>
      </c>
      <c r="B38" s="17"/>
      <c r="C38" s="12"/>
      <c r="D38" s="13"/>
      <c r="E38" s="13"/>
      <c r="F38" s="14"/>
      <c r="G38" s="14"/>
      <c r="H38" s="14"/>
      <c r="I38" s="14"/>
      <c r="J38" s="16" t="str">
        <f t="shared" si="1"/>
        <v/>
      </c>
      <c r="K38" s="16" t="str">
        <f t="shared" si="2"/>
        <v/>
      </c>
      <c r="L38" s="18" t="str">
        <f t="shared" si="3"/>
        <v/>
      </c>
      <c r="M38" s="18" t="str">
        <f t="shared" si="4"/>
        <v/>
      </c>
      <c r="N38" s="18" t="str">
        <f t="shared" si="5"/>
        <v/>
      </c>
      <c r="O38" s="18" t="str">
        <f t="shared" si="6"/>
        <v/>
      </c>
      <c r="P38" s="16" t="str">
        <f t="shared" si="7"/>
        <v/>
      </c>
      <c r="Q38" s="18" t="str">
        <f t="shared" si="8"/>
        <v/>
      </c>
    </row>
    <row r="39" spans="1:17" ht="15" customHeight="1" x14ac:dyDescent="0.45">
      <c r="A39" s="10" t="str">
        <f t="shared" si="0"/>
        <v/>
      </c>
      <c r="B39" s="11"/>
      <c r="C39" s="12"/>
      <c r="D39" s="13"/>
      <c r="E39" s="13"/>
      <c r="F39" s="14"/>
      <c r="G39" s="14"/>
      <c r="H39" s="14"/>
      <c r="I39" s="14"/>
      <c r="J39" s="10" t="str">
        <f t="shared" si="1"/>
        <v/>
      </c>
      <c r="K39" s="10" t="str">
        <f t="shared" si="2"/>
        <v/>
      </c>
      <c r="L39" s="15" t="str">
        <f t="shared" si="3"/>
        <v/>
      </c>
      <c r="M39" s="15" t="str">
        <f t="shared" si="4"/>
        <v/>
      </c>
      <c r="N39" s="15" t="str">
        <f t="shared" si="5"/>
        <v/>
      </c>
      <c r="O39" s="15" t="str">
        <f t="shared" si="6"/>
        <v/>
      </c>
      <c r="P39" s="10" t="str">
        <f t="shared" si="7"/>
        <v/>
      </c>
      <c r="Q39" s="15" t="str">
        <f t="shared" si="8"/>
        <v/>
      </c>
    </row>
    <row r="40" spans="1:17" ht="15" customHeight="1" x14ac:dyDescent="0.45">
      <c r="A40" s="16" t="str">
        <f t="shared" si="0"/>
        <v/>
      </c>
      <c r="B40" s="17"/>
      <c r="C40" s="12"/>
      <c r="D40" s="13"/>
      <c r="E40" s="13"/>
      <c r="F40" s="14"/>
      <c r="G40" s="14"/>
      <c r="H40" s="14"/>
      <c r="I40" s="14"/>
      <c r="J40" s="16" t="str">
        <f t="shared" si="1"/>
        <v/>
      </c>
      <c r="K40" s="16" t="str">
        <f t="shared" si="2"/>
        <v/>
      </c>
      <c r="L40" s="18" t="str">
        <f t="shared" si="3"/>
        <v/>
      </c>
      <c r="M40" s="18" t="str">
        <f t="shared" si="4"/>
        <v/>
      </c>
      <c r="N40" s="18" t="str">
        <f t="shared" si="5"/>
        <v/>
      </c>
      <c r="O40" s="18" t="str">
        <f t="shared" si="6"/>
        <v/>
      </c>
      <c r="P40" s="16" t="str">
        <f t="shared" si="7"/>
        <v/>
      </c>
      <c r="Q40" s="18" t="str">
        <f t="shared" si="8"/>
        <v/>
      </c>
    </row>
    <row r="41" spans="1:17" ht="15" customHeight="1" x14ac:dyDescent="0.45">
      <c r="A41" s="10" t="str">
        <f t="shared" ref="A41:A72" si="9">IF(C41="","",ROW()-8)</f>
        <v/>
      </c>
      <c r="B41" s="11"/>
      <c r="C41" s="12"/>
      <c r="D41" s="13"/>
      <c r="E41" s="13"/>
      <c r="F41" s="14"/>
      <c r="G41" s="14"/>
      <c r="H41" s="14"/>
      <c r="I41" s="14"/>
      <c r="J41" s="10" t="str">
        <f t="shared" ref="J41:J72" si="10">IF(OR($C41="",$D41="",$E41=""),"",DATEDIF($D41,$E41,"m"))</f>
        <v/>
      </c>
      <c r="K41" s="10" t="str">
        <f t="shared" ref="K41:K72" si="11">IF(OR($C41="",$D41="",$E41=""),"",IF($E41&gt;EDATE($D41,INDEX(AM_LTm,MATCH($C41,AM_Type,0))),"LTCG","STCG"))</f>
        <v/>
      </c>
      <c r="L41" s="15" t="str">
        <f t="shared" ref="L41:L72" si="12">IF($C41="","",$G41-$H41)</f>
        <v/>
      </c>
      <c r="M41" s="15" t="str">
        <f t="shared" ref="M41:M72" si="13">IF($C41="","",IF(AND(INDEX(AM_Index,MATCH($C41,AM_Type,0))=1,$K41="LTCG",$D41&lt;DATE(2024,7,23)),$F41*INDEX(CII_Val,MATCH(IF(MONTH($E41)&gt;=4,YEAR($E41),YEAR($E41)-1),CII_Year,0))/INDEX(CII_Val,MATCH(IF(MONTH($D41)&gt;=4,YEAR($D41),YEAR($D41)-1),CII_Year,0)),""))</f>
        <v/>
      </c>
      <c r="N41" s="15" t="str">
        <f t="shared" ref="N41:N72" si="14">IF($C41="","",IF(AND(INDEX(AM_Grand,MATCH($C41,AM_Type,0))=1,$K41="LTCG",$D41&lt;DATE(2018,2,1),$I41&lt;&gt;""),MAX($F41,MIN($I41,$G41)),$F41))</f>
        <v/>
      </c>
      <c r="O41" s="15" t="str">
        <f t="shared" ref="O41:O72" si="15">IF($C41="","",$L41-$N41)</f>
        <v/>
      </c>
      <c r="P41" s="10" t="str">
        <f t="shared" ref="P41:P72" si="16">IF($C41="","",IF(INDEX(AM_Cat,MATCH($C41,AM_Type,0))="SLABONLY","SLAB",IF($K41="STCG",IF(INDEX(AM_Cat,MATCH($C41,AM_Type,0))="EQ","EQ-ST","SLAB"),IF(INDEX(AM_Cat,MATCH($C41,AM_Type,0))="EQ","EQ-LT",IF(INDEX(AM_Cat,MATCH($C41,AM_Type,0))="PROP","PROP-LT","FLAT-LT")))))</f>
        <v/>
      </c>
      <c r="Q41" s="15" t="str">
        <f t="shared" ref="Q41:Q72" si="17">IF($C41="","",IF($P41="EQ-LT","pooled",IF($P41="EQ-ST",0.2*$O41,IF($P41="PROP-LT",IF($M41="",0.125*$O41,MIN(0.125*$O41,0.2*($L41-$M41))),IF($P41="FLAT-LT",0.125*$O41,IF($P41="SLAB",Slab_Rate*$O41,""))))))</f>
        <v/>
      </c>
    </row>
    <row r="42" spans="1:17" ht="15" customHeight="1" x14ac:dyDescent="0.45">
      <c r="A42" s="16" t="str">
        <f t="shared" si="9"/>
        <v/>
      </c>
      <c r="B42" s="17"/>
      <c r="C42" s="12"/>
      <c r="D42" s="13"/>
      <c r="E42" s="13"/>
      <c r="F42" s="14"/>
      <c r="G42" s="14"/>
      <c r="H42" s="14"/>
      <c r="I42" s="14"/>
      <c r="J42" s="16" t="str">
        <f t="shared" si="10"/>
        <v/>
      </c>
      <c r="K42" s="16" t="str">
        <f t="shared" si="11"/>
        <v/>
      </c>
      <c r="L42" s="18" t="str">
        <f t="shared" si="12"/>
        <v/>
      </c>
      <c r="M42" s="18" t="str">
        <f t="shared" si="13"/>
        <v/>
      </c>
      <c r="N42" s="18" t="str">
        <f t="shared" si="14"/>
        <v/>
      </c>
      <c r="O42" s="18" t="str">
        <f t="shared" si="15"/>
        <v/>
      </c>
      <c r="P42" s="16" t="str">
        <f t="shared" si="16"/>
        <v/>
      </c>
      <c r="Q42" s="18" t="str">
        <f t="shared" si="17"/>
        <v/>
      </c>
    </row>
    <row r="43" spans="1:17" ht="15" customHeight="1" x14ac:dyDescent="0.45">
      <c r="A43" s="10" t="str">
        <f t="shared" si="9"/>
        <v/>
      </c>
      <c r="B43" s="11"/>
      <c r="C43" s="12"/>
      <c r="D43" s="13"/>
      <c r="E43" s="13"/>
      <c r="F43" s="14"/>
      <c r="G43" s="14"/>
      <c r="H43" s="14"/>
      <c r="I43" s="14"/>
      <c r="J43" s="10" t="str">
        <f t="shared" si="10"/>
        <v/>
      </c>
      <c r="K43" s="10" t="str">
        <f t="shared" si="11"/>
        <v/>
      </c>
      <c r="L43" s="15" t="str">
        <f t="shared" si="12"/>
        <v/>
      </c>
      <c r="M43" s="15" t="str">
        <f t="shared" si="13"/>
        <v/>
      </c>
      <c r="N43" s="15" t="str">
        <f t="shared" si="14"/>
        <v/>
      </c>
      <c r="O43" s="15" t="str">
        <f t="shared" si="15"/>
        <v/>
      </c>
      <c r="P43" s="10" t="str">
        <f t="shared" si="16"/>
        <v/>
      </c>
      <c r="Q43" s="15" t="str">
        <f t="shared" si="17"/>
        <v/>
      </c>
    </row>
    <row r="44" spans="1:17" ht="15" customHeight="1" x14ac:dyDescent="0.45">
      <c r="A44" s="16" t="str">
        <f t="shared" si="9"/>
        <v/>
      </c>
      <c r="B44" s="17"/>
      <c r="C44" s="12"/>
      <c r="D44" s="13"/>
      <c r="E44" s="13"/>
      <c r="F44" s="14"/>
      <c r="G44" s="14"/>
      <c r="H44" s="14"/>
      <c r="I44" s="14"/>
      <c r="J44" s="16" t="str">
        <f t="shared" si="10"/>
        <v/>
      </c>
      <c r="K44" s="16" t="str">
        <f t="shared" si="11"/>
        <v/>
      </c>
      <c r="L44" s="18" t="str">
        <f t="shared" si="12"/>
        <v/>
      </c>
      <c r="M44" s="18" t="str">
        <f t="shared" si="13"/>
        <v/>
      </c>
      <c r="N44" s="18" t="str">
        <f t="shared" si="14"/>
        <v/>
      </c>
      <c r="O44" s="18" t="str">
        <f t="shared" si="15"/>
        <v/>
      </c>
      <c r="P44" s="16" t="str">
        <f t="shared" si="16"/>
        <v/>
      </c>
      <c r="Q44" s="18" t="str">
        <f t="shared" si="17"/>
        <v/>
      </c>
    </row>
    <row r="45" spans="1:17" ht="15" customHeight="1" x14ac:dyDescent="0.45">
      <c r="A45" s="10" t="str">
        <f t="shared" si="9"/>
        <v/>
      </c>
      <c r="B45" s="11"/>
      <c r="C45" s="12"/>
      <c r="D45" s="13"/>
      <c r="E45" s="13"/>
      <c r="F45" s="14"/>
      <c r="G45" s="14"/>
      <c r="H45" s="14"/>
      <c r="I45" s="14"/>
      <c r="J45" s="10" t="str">
        <f t="shared" si="10"/>
        <v/>
      </c>
      <c r="K45" s="10" t="str">
        <f t="shared" si="11"/>
        <v/>
      </c>
      <c r="L45" s="15" t="str">
        <f t="shared" si="12"/>
        <v/>
      </c>
      <c r="M45" s="15" t="str">
        <f t="shared" si="13"/>
        <v/>
      </c>
      <c r="N45" s="15" t="str">
        <f t="shared" si="14"/>
        <v/>
      </c>
      <c r="O45" s="15" t="str">
        <f t="shared" si="15"/>
        <v/>
      </c>
      <c r="P45" s="10" t="str">
        <f t="shared" si="16"/>
        <v/>
      </c>
      <c r="Q45" s="15" t="str">
        <f t="shared" si="17"/>
        <v/>
      </c>
    </row>
    <row r="46" spans="1:17" ht="15" customHeight="1" x14ac:dyDescent="0.45">
      <c r="A46" s="16" t="str">
        <f t="shared" si="9"/>
        <v/>
      </c>
      <c r="B46" s="17"/>
      <c r="C46" s="12"/>
      <c r="D46" s="13"/>
      <c r="E46" s="13"/>
      <c r="F46" s="14"/>
      <c r="G46" s="14"/>
      <c r="H46" s="14"/>
      <c r="I46" s="14"/>
      <c r="J46" s="16" t="str">
        <f t="shared" si="10"/>
        <v/>
      </c>
      <c r="K46" s="16" t="str">
        <f t="shared" si="11"/>
        <v/>
      </c>
      <c r="L46" s="18" t="str">
        <f t="shared" si="12"/>
        <v/>
      </c>
      <c r="M46" s="18" t="str">
        <f t="shared" si="13"/>
        <v/>
      </c>
      <c r="N46" s="18" t="str">
        <f t="shared" si="14"/>
        <v/>
      </c>
      <c r="O46" s="18" t="str">
        <f t="shared" si="15"/>
        <v/>
      </c>
      <c r="P46" s="16" t="str">
        <f t="shared" si="16"/>
        <v/>
      </c>
      <c r="Q46" s="18" t="str">
        <f t="shared" si="17"/>
        <v/>
      </c>
    </row>
    <row r="47" spans="1:17" ht="15" customHeight="1" x14ac:dyDescent="0.45">
      <c r="A47" s="10" t="str">
        <f t="shared" si="9"/>
        <v/>
      </c>
      <c r="B47" s="11"/>
      <c r="C47" s="12"/>
      <c r="D47" s="13"/>
      <c r="E47" s="13"/>
      <c r="F47" s="14"/>
      <c r="G47" s="14"/>
      <c r="H47" s="14"/>
      <c r="I47" s="14"/>
      <c r="J47" s="10" t="str">
        <f t="shared" si="10"/>
        <v/>
      </c>
      <c r="K47" s="10" t="str">
        <f t="shared" si="11"/>
        <v/>
      </c>
      <c r="L47" s="15" t="str">
        <f t="shared" si="12"/>
        <v/>
      </c>
      <c r="M47" s="15" t="str">
        <f t="shared" si="13"/>
        <v/>
      </c>
      <c r="N47" s="15" t="str">
        <f t="shared" si="14"/>
        <v/>
      </c>
      <c r="O47" s="15" t="str">
        <f t="shared" si="15"/>
        <v/>
      </c>
      <c r="P47" s="10" t="str">
        <f t="shared" si="16"/>
        <v/>
      </c>
      <c r="Q47" s="15" t="str">
        <f t="shared" si="17"/>
        <v/>
      </c>
    </row>
    <row r="48" spans="1:17" ht="15" customHeight="1" x14ac:dyDescent="0.45">
      <c r="A48" s="16" t="str">
        <f t="shared" si="9"/>
        <v/>
      </c>
      <c r="B48" s="17"/>
      <c r="C48" s="12"/>
      <c r="D48" s="13"/>
      <c r="E48" s="13"/>
      <c r="F48" s="14"/>
      <c r="G48" s="14"/>
      <c r="H48" s="14"/>
      <c r="I48" s="14"/>
      <c r="J48" s="16" t="str">
        <f t="shared" si="10"/>
        <v/>
      </c>
      <c r="K48" s="16" t="str">
        <f t="shared" si="11"/>
        <v/>
      </c>
      <c r="L48" s="18" t="str">
        <f t="shared" si="12"/>
        <v/>
      </c>
      <c r="M48" s="18" t="str">
        <f t="shared" si="13"/>
        <v/>
      </c>
      <c r="N48" s="18" t="str">
        <f t="shared" si="14"/>
        <v/>
      </c>
      <c r="O48" s="18" t="str">
        <f t="shared" si="15"/>
        <v/>
      </c>
      <c r="P48" s="16" t="str">
        <f t="shared" si="16"/>
        <v/>
      </c>
      <c r="Q48" s="18" t="str">
        <f t="shared" si="17"/>
        <v/>
      </c>
    </row>
    <row r="49" spans="1:17" ht="15" customHeight="1" x14ac:dyDescent="0.45">
      <c r="A49" s="10" t="str">
        <f t="shared" si="9"/>
        <v/>
      </c>
      <c r="B49" s="11"/>
      <c r="C49" s="12"/>
      <c r="D49" s="13"/>
      <c r="E49" s="13"/>
      <c r="F49" s="14"/>
      <c r="G49" s="14"/>
      <c r="H49" s="14"/>
      <c r="I49" s="14"/>
      <c r="J49" s="10" t="str">
        <f t="shared" si="10"/>
        <v/>
      </c>
      <c r="K49" s="10" t="str">
        <f t="shared" si="11"/>
        <v/>
      </c>
      <c r="L49" s="15" t="str">
        <f t="shared" si="12"/>
        <v/>
      </c>
      <c r="M49" s="15" t="str">
        <f t="shared" si="13"/>
        <v/>
      </c>
      <c r="N49" s="15" t="str">
        <f t="shared" si="14"/>
        <v/>
      </c>
      <c r="O49" s="15" t="str">
        <f t="shared" si="15"/>
        <v/>
      </c>
      <c r="P49" s="10" t="str">
        <f t="shared" si="16"/>
        <v/>
      </c>
      <c r="Q49" s="15" t="str">
        <f t="shared" si="17"/>
        <v/>
      </c>
    </row>
    <row r="50" spans="1:17" ht="15" customHeight="1" x14ac:dyDescent="0.45">
      <c r="A50" s="16" t="str">
        <f t="shared" si="9"/>
        <v/>
      </c>
      <c r="B50" s="17"/>
      <c r="C50" s="12"/>
      <c r="D50" s="13"/>
      <c r="E50" s="13"/>
      <c r="F50" s="14"/>
      <c r="G50" s="14"/>
      <c r="H50" s="14"/>
      <c r="I50" s="14"/>
      <c r="J50" s="16" t="str">
        <f t="shared" si="10"/>
        <v/>
      </c>
      <c r="K50" s="16" t="str">
        <f t="shared" si="11"/>
        <v/>
      </c>
      <c r="L50" s="18" t="str">
        <f t="shared" si="12"/>
        <v/>
      </c>
      <c r="M50" s="18" t="str">
        <f t="shared" si="13"/>
        <v/>
      </c>
      <c r="N50" s="18" t="str">
        <f t="shared" si="14"/>
        <v/>
      </c>
      <c r="O50" s="18" t="str">
        <f t="shared" si="15"/>
        <v/>
      </c>
      <c r="P50" s="16" t="str">
        <f t="shared" si="16"/>
        <v/>
      </c>
      <c r="Q50" s="18" t="str">
        <f t="shared" si="17"/>
        <v/>
      </c>
    </row>
    <row r="51" spans="1:17" ht="15" customHeight="1" x14ac:dyDescent="0.45">
      <c r="A51" s="10" t="str">
        <f t="shared" si="9"/>
        <v/>
      </c>
      <c r="B51" s="11"/>
      <c r="C51" s="12"/>
      <c r="D51" s="13"/>
      <c r="E51" s="13"/>
      <c r="F51" s="14"/>
      <c r="G51" s="14"/>
      <c r="H51" s="14"/>
      <c r="I51" s="14"/>
      <c r="J51" s="10" t="str">
        <f t="shared" si="10"/>
        <v/>
      </c>
      <c r="K51" s="10" t="str">
        <f t="shared" si="11"/>
        <v/>
      </c>
      <c r="L51" s="15" t="str">
        <f t="shared" si="12"/>
        <v/>
      </c>
      <c r="M51" s="15" t="str">
        <f t="shared" si="13"/>
        <v/>
      </c>
      <c r="N51" s="15" t="str">
        <f t="shared" si="14"/>
        <v/>
      </c>
      <c r="O51" s="15" t="str">
        <f t="shared" si="15"/>
        <v/>
      </c>
      <c r="P51" s="10" t="str">
        <f t="shared" si="16"/>
        <v/>
      </c>
      <c r="Q51" s="15" t="str">
        <f t="shared" si="17"/>
        <v/>
      </c>
    </row>
    <row r="52" spans="1:17" ht="15" customHeight="1" x14ac:dyDescent="0.45">
      <c r="A52" s="16" t="str">
        <f t="shared" si="9"/>
        <v/>
      </c>
      <c r="B52" s="17"/>
      <c r="C52" s="12"/>
      <c r="D52" s="13"/>
      <c r="E52" s="13"/>
      <c r="F52" s="14"/>
      <c r="G52" s="14"/>
      <c r="H52" s="14"/>
      <c r="I52" s="14"/>
      <c r="J52" s="16" t="str">
        <f t="shared" si="10"/>
        <v/>
      </c>
      <c r="K52" s="16" t="str">
        <f t="shared" si="11"/>
        <v/>
      </c>
      <c r="L52" s="18" t="str">
        <f t="shared" si="12"/>
        <v/>
      </c>
      <c r="M52" s="18" t="str">
        <f t="shared" si="13"/>
        <v/>
      </c>
      <c r="N52" s="18" t="str">
        <f t="shared" si="14"/>
        <v/>
      </c>
      <c r="O52" s="18" t="str">
        <f t="shared" si="15"/>
        <v/>
      </c>
      <c r="P52" s="16" t="str">
        <f t="shared" si="16"/>
        <v/>
      </c>
      <c r="Q52" s="18" t="str">
        <f t="shared" si="17"/>
        <v/>
      </c>
    </row>
    <row r="53" spans="1:17" ht="15" customHeight="1" x14ac:dyDescent="0.45">
      <c r="A53" s="10" t="str">
        <f t="shared" si="9"/>
        <v/>
      </c>
      <c r="B53" s="11"/>
      <c r="C53" s="12"/>
      <c r="D53" s="13"/>
      <c r="E53" s="13"/>
      <c r="F53" s="14"/>
      <c r="G53" s="14"/>
      <c r="H53" s="14"/>
      <c r="I53" s="14"/>
      <c r="J53" s="10" t="str">
        <f t="shared" si="10"/>
        <v/>
      </c>
      <c r="K53" s="10" t="str">
        <f t="shared" si="11"/>
        <v/>
      </c>
      <c r="L53" s="15" t="str">
        <f t="shared" si="12"/>
        <v/>
      </c>
      <c r="M53" s="15" t="str">
        <f t="shared" si="13"/>
        <v/>
      </c>
      <c r="N53" s="15" t="str">
        <f t="shared" si="14"/>
        <v/>
      </c>
      <c r="O53" s="15" t="str">
        <f t="shared" si="15"/>
        <v/>
      </c>
      <c r="P53" s="10" t="str">
        <f t="shared" si="16"/>
        <v/>
      </c>
      <c r="Q53" s="15" t="str">
        <f t="shared" si="17"/>
        <v/>
      </c>
    </row>
    <row r="54" spans="1:17" ht="15" customHeight="1" x14ac:dyDescent="0.45">
      <c r="A54" s="16" t="str">
        <f t="shared" si="9"/>
        <v/>
      </c>
      <c r="B54" s="17"/>
      <c r="C54" s="12"/>
      <c r="D54" s="13"/>
      <c r="E54" s="13"/>
      <c r="F54" s="14"/>
      <c r="G54" s="14"/>
      <c r="H54" s="14"/>
      <c r="I54" s="14"/>
      <c r="J54" s="16" t="str">
        <f t="shared" si="10"/>
        <v/>
      </c>
      <c r="K54" s="16" t="str">
        <f t="shared" si="11"/>
        <v/>
      </c>
      <c r="L54" s="18" t="str">
        <f t="shared" si="12"/>
        <v/>
      </c>
      <c r="M54" s="18" t="str">
        <f t="shared" si="13"/>
        <v/>
      </c>
      <c r="N54" s="18" t="str">
        <f t="shared" si="14"/>
        <v/>
      </c>
      <c r="O54" s="18" t="str">
        <f t="shared" si="15"/>
        <v/>
      </c>
      <c r="P54" s="16" t="str">
        <f t="shared" si="16"/>
        <v/>
      </c>
      <c r="Q54" s="18" t="str">
        <f t="shared" si="17"/>
        <v/>
      </c>
    </row>
    <row r="55" spans="1:17" ht="15" customHeight="1" x14ac:dyDescent="0.45">
      <c r="A55" s="10" t="str">
        <f t="shared" si="9"/>
        <v/>
      </c>
      <c r="B55" s="11"/>
      <c r="C55" s="12"/>
      <c r="D55" s="13"/>
      <c r="E55" s="13"/>
      <c r="F55" s="14"/>
      <c r="G55" s="14"/>
      <c r="H55" s="14"/>
      <c r="I55" s="14"/>
      <c r="J55" s="10" t="str">
        <f t="shared" si="10"/>
        <v/>
      </c>
      <c r="K55" s="10" t="str">
        <f t="shared" si="11"/>
        <v/>
      </c>
      <c r="L55" s="15" t="str">
        <f t="shared" si="12"/>
        <v/>
      </c>
      <c r="M55" s="15" t="str">
        <f t="shared" si="13"/>
        <v/>
      </c>
      <c r="N55" s="15" t="str">
        <f t="shared" si="14"/>
        <v/>
      </c>
      <c r="O55" s="15" t="str">
        <f t="shared" si="15"/>
        <v/>
      </c>
      <c r="P55" s="10" t="str">
        <f t="shared" si="16"/>
        <v/>
      </c>
      <c r="Q55" s="15" t="str">
        <f t="shared" si="17"/>
        <v/>
      </c>
    </row>
    <row r="56" spans="1:17" ht="15" customHeight="1" x14ac:dyDescent="0.45">
      <c r="A56" s="16" t="str">
        <f t="shared" si="9"/>
        <v/>
      </c>
      <c r="B56" s="17"/>
      <c r="C56" s="12"/>
      <c r="D56" s="13"/>
      <c r="E56" s="13"/>
      <c r="F56" s="14"/>
      <c r="G56" s="14"/>
      <c r="H56" s="14"/>
      <c r="I56" s="14"/>
      <c r="J56" s="16" t="str">
        <f t="shared" si="10"/>
        <v/>
      </c>
      <c r="K56" s="16" t="str">
        <f t="shared" si="11"/>
        <v/>
      </c>
      <c r="L56" s="18" t="str">
        <f t="shared" si="12"/>
        <v/>
      </c>
      <c r="M56" s="18" t="str">
        <f t="shared" si="13"/>
        <v/>
      </c>
      <c r="N56" s="18" t="str">
        <f t="shared" si="14"/>
        <v/>
      </c>
      <c r="O56" s="18" t="str">
        <f t="shared" si="15"/>
        <v/>
      </c>
      <c r="P56" s="16" t="str">
        <f t="shared" si="16"/>
        <v/>
      </c>
      <c r="Q56" s="18" t="str">
        <f t="shared" si="17"/>
        <v/>
      </c>
    </row>
    <row r="57" spans="1:17" ht="15" customHeight="1" x14ac:dyDescent="0.45">
      <c r="A57" s="10" t="str">
        <f t="shared" si="9"/>
        <v/>
      </c>
      <c r="B57" s="11"/>
      <c r="C57" s="12"/>
      <c r="D57" s="13"/>
      <c r="E57" s="13"/>
      <c r="F57" s="14"/>
      <c r="G57" s="14"/>
      <c r="H57" s="14"/>
      <c r="I57" s="14"/>
      <c r="J57" s="10" t="str">
        <f t="shared" si="10"/>
        <v/>
      </c>
      <c r="K57" s="10" t="str">
        <f t="shared" si="11"/>
        <v/>
      </c>
      <c r="L57" s="15" t="str">
        <f t="shared" si="12"/>
        <v/>
      </c>
      <c r="M57" s="15" t="str">
        <f t="shared" si="13"/>
        <v/>
      </c>
      <c r="N57" s="15" t="str">
        <f t="shared" si="14"/>
        <v/>
      </c>
      <c r="O57" s="15" t="str">
        <f t="shared" si="15"/>
        <v/>
      </c>
      <c r="P57" s="10" t="str">
        <f t="shared" si="16"/>
        <v/>
      </c>
      <c r="Q57" s="15" t="str">
        <f t="shared" si="17"/>
        <v/>
      </c>
    </row>
    <row r="58" spans="1:17" ht="15" customHeight="1" x14ac:dyDescent="0.45">
      <c r="A58" s="16" t="str">
        <f t="shared" si="9"/>
        <v/>
      </c>
      <c r="B58" s="17"/>
      <c r="C58" s="12"/>
      <c r="D58" s="13"/>
      <c r="E58" s="13"/>
      <c r="F58" s="14"/>
      <c r="G58" s="14"/>
      <c r="H58" s="14"/>
      <c r="I58" s="14"/>
      <c r="J58" s="16" t="str">
        <f t="shared" si="10"/>
        <v/>
      </c>
      <c r="K58" s="16" t="str">
        <f t="shared" si="11"/>
        <v/>
      </c>
      <c r="L58" s="18" t="str">
        <f t="shared" si="12"/>
        <v/>
      </c>
      <c r="M58" s="18" t="str">
        <f t="shared" si="13"/>
        <v/>
      </c>
      <c r="N58" s="18" t="str">
        <f t="shared" si="14"/>
        <v/>
      </c>
      <c r="O58" s="18" t="str">
        <f t="shared" si="15"/>
        <v/>
      </c>
      <c r="P58" s="16" t="str">
        <f t="shared" si="16"/>
        <v/>
      </c>
      <c r="Q58" s="18" t="str">
        <f t="shared" si="17"/>
        <v/>
      </c>
    </row>
    <row r="59" spans="1:17" ht="15" customHeight="1" x14ac:dyDescent="0.45">
      <c r="A59" s="10" t="str">
        <f t="shared" si="9"/>
        <v/>
      </c>
      <c r="B59" s="11"/>
      <c r="C59" s="12"/>
      <c r="D59" s="13"/>
      <c r="E59" s="13"/>
      <c r="F59" s="14"/>
      <c r="G59" s="14"/>
      <c r="H59" s="14"/>
      <c r="I59" s="14"/>
      <c r="J59" s="10" t="str">
        <f t="shared" si="10"/>
        <v/>
      </c>
      <c r="K59" s="10" t="str">
        <f t="shared" si="11"/>
        <v/>
      </c>
      <c r="L59" s="15" t="str">
        <f t="shared" si="12"/>
        <v/>
      </c>
      <c r="M59" s="15" t="str">
        <f t="shared" si="13"/>
        <v/>
      </c>
      <c r="N59" s="15" t="str">
        <f t="shared" si="14"/>
        <v/>
      </c>
      <c r="O59" s="15" t="str">
        <f t="shared" si="15"/>
        <v/>
      </c>
      <c r="P59" s="10" t="str">
        <f t="shared" si="16"/>
        <v/>
      </c>
      <c r="Q59" s="15" t="str">
        <f t="shared" si="17"/>
        <v/>
      </c>
    </row>
    <row r="60" spans="1:17" ht="15" customHeight="1" x14ac:dyDescent="0.45">
      <c r="A60" s="16" t="str">
        <f t="shared" si="9"/>
        <v/>
      </c>
      <c r="B60" s="17"/>
      <c r="C60" s="12"/>
      <c r="D60" s="13"/>
      <c r="E60" s="13"/>
      <c r="F60" s="14"/>
      <c r="G60" s="14"/>
      <c r="H60" s="14"/>
      <c r="I60" s="14"/>
      <c r="J60" s="16" t="str">
        <f t="shared" si="10"/>
        <v/>
      </c>
      <c r="K60" s="16" t="str">
        <f t="shared" si="11"/>
        <v/>
      </c>
      <c r="L60" s="18" t="str">
        <f t="shared" si="12"/>
        <v/>
      </c>
      <c r="M60" s="18" t="str">
        <f t="shared" si="13"/>
        <v/>
      </c>
      <c r="N60" s="18" t="str">
        <f t="shared" si="14"/>
        <v/>
      </c>
      <c r="O60" s="18" t="str">
        <f t="shared" si="15"/>
        <v/>
      </c>
      <c r="P60" s="16" t="str">
        <f t="shared" si="16"/>
        <v/>
      </c>
      <c r="Q60" s="18" t="str">
        <f t="shared" si="17"/>
        <v/>
      </c>
    </row>
    <row r="61" spans="1:17" ht="15" customHeight="1" x14ac:dyDescent="0.45">
      <c r="A61" s="10" t="str">
        <f t="shared" si="9"/>
        <v/>
      </c>
      <c r="B61" s="11"/>
      <c r="C61" s="12"/>
      <c r="D61" s="13"/>
      <c r="E61" s="13"/>
      <c r="F61" s="14"/>
      <c r="G61" s="14"/>
      <c r="H61" s="14"/>
      <c r="I61" s="14"/>
      <c r="J61" s="10" t="str">
        <f t="shared" si="10"/>
        <v/>
      </c>
      <c r="K61" s="10" t="str">
        <f t="shared" si="11"/>
        <v/>
      </c>
      <c r="L61" s="15" t="str">
        <f t="shared" si="12"/>
        <v/>
      </c>
      <c r="M61" s="15" t="str">
        <f t="shared" si="13"/>
        <v/>
      </c>
      <c r="N61" s="15" t="str">
        <f t="shared" si="14"/>
        <v/>
      </c>
      <c r="O61" s="15" t="str">
        <f t="shared" si="15"/>
        <v/>
      </c>
      <c r="P61" s="10" t="str">
        <f t="shared" si="16"/>
        <v/>
      </c>
      <c r="Q61" s="15" t="str">
        <f t="shared" si="17"/>
        <v/>
      </c>
    </row>
    <row r="62" spans="1:17" ht="15" customHeight="1" x14ac:dyDescent="0.45">
      <c r="A62" s="16" t="str">
        <f t="shared" si="9"/>
        <v/>
      </c>
      <c r="B62" s="17"/>
      <c r="C62" s="12"/>
      <c r="D62" s="13"/>
      <c r="E62" s="13"/>
      <c r="F62" s="14"/>
      <c r="G62" s="14"/>
      <c r="H62" s="14"/>
      <c r="I62" s="14"/>
      <c r="J62" s="16" t="str">
        <f t="shared" si="10"/>
        <v/>
      </c>
      <c r="K62" s="16" t="str">
        <f t="shared" si="11"/>
        <v/>
      </c>
      <c r="L62" s="18" t="str">
        <f t="shared" si="12"/>
        <v/>
      </c>
      <c r="M62" s="18" t="str">
        <f t="shared" si="13"/>
        <v/>
      </c>
      <c r="N62" s="18" t="str">
        <f t="shared" si="14"/>
        <v/>
      </c>
      <c r="O62" s="18" t="str">
        <f t="shared" si="15"/>
        <v/>
      </c>
      <c r="P62" s="16" t="str">
        <f t="shared" si="16"/>
        <v/>
      </c>
      <c r="Q62" s="18" t="str">
        <f t="shared" si="17"/>
        <v/>
      </c>
    </row>
    <row r="63" spans="1:17" ht="15" customHeight="1" x14ac:dyDescent="0.45">
      <c r="A63" s="10" t="str">
        <f t="shared" si="9"/>
        <v/>
      </c>
      <c r="B63" s="11"/>
      <c r="C63" s="12"/>
      <c r="D63" s="13"/>
      <c r="E63" s="13"/>
      <c r="F63" s="14"/>
      <c r="G63" s="14"/>
      <c r="H63" s="14"/>
      <c r="I63" s="14"/>
      <c r="J63" s="10" t="str">
        <f t="shared" si="10"/>
        <v/>
      </c>
      <c r="K63" s="10" t="str">
        <f t="shared" si="11"/>
        <v/>
      </c>
      <c r="L63" s="15" t="str">
        <f t="shared" si="12"/>
        <v/>
      </c>
      <c r="M63" s="15" t="str">
        <f t="shared" si="13"/>
        <v/>
      </c>
      <c r="N63" s="15" t="str">
        <f t="shared" si="14"/>
        <v/>
      </c>
      <c r="O63" s="15" t="str">
        <f t="shared" si="15"/>
        <v/>
      </c>
      <c r="P63" s="10" t="str">
        <f t="shared" si="16"/>
        <v/>
      </c>
      <c r="Q63" s="15" t="str">
        <f t="shared" si="17"/>
        <v/>
      </c>
    </row>
    <row r="64" spans="1:17" ht="15" customHeight="1" x14ac:dyDescent="0.45">
      <c r="A64" s="16" t="str">
        <f t="shared" si="9"/>
        <v/>
      </c>
      <c r="B64" s="17"/>
      <c r="C64" s="12"/>
      <c r="D64" s="13"/>
      <c r="E64" s="13"/>
      <c r="F64" s="14"/>
      <c r="G64" s="14"/>
      <c r="H64" s="14"/>
      <c r="I64" s="14"/>
      <c r="J64" s="16" t="str">
        <f t="shared" si="10"/>
        <v/>
      </c>
      <c r="K64" s="16" t="str">
        <f t="shared" si="11"/>
        <v/>
      </c>
      <c r="L64" s="18" t="str">
        <f t="shared" si="12"/>
        <v/>
      </c>
      <c r="M64" s="18" t="str">
        <f t="shared" si="13"/>
        <v/>
      </c>
      <c r="N64" s="18" t="str">
        <f t="shared" si="14"/>
        <v/>
      </c>
      <c r="O64" s="18" t="str">
        <f t="shared" si="15"/>
        <v/>
      </c>
      <c r="P64" s="16" t="str">
        <f t="shared" si="16"/>
        <v/>
      </c>
      <c r="Q64" s="18" t="str">
        <f t="shared" si="17"/>
        <v/>
      </c>
    </row>
    <row r="65" spans="1:17" ht="15" customHeight="1" x14ac:dyDescent="0.45">
      <c r="A65" s="10" t="str">
        <f t="shared" si="9"/>
        <v/>
      </c>
      <c r="B65" s="11"/>
      <c r="C65" s="12"/>
      <c r="D65" s="13"/>
      <c r="E65" s="13"/>
      <c r="F65" s="14"/>
      <c r="G65" s="14"/>
      <c r="H65" s="14"/>
      <c r="I65" s="14"/>
      <c r="J65" s="10" t="str">
        <f t="shared" si="10"/>
        <v/>
      </c>
      <c r="K65" s="10" t="str">
        <f t="shared" si="11"/>
        <v/>
      </c>
      <c r="L65" s="15" t="str">
        <f t="shared" si="12"/>
        <v/>
      </c>
      <c r="M65" s="15" t="str">
        <f t="shared" si="13"/>
        <v/>
      </c>
      <c r="N65" s="15" t="str">
        <f t="shared" si="14"/>
        <v/>
      </c>
      <c r="O65" s="15" t="str">
        <f t="shared" si="15"/>
        <v/>
      </c>
      <c r="P65" s="10" t="str">
        <f t="shared" si="16"/>
        <v/>
      </c>
      <c r="Q65" s="15" t="str">
        <f t="shared" si="17"/>
        <v/>
      </c>
    </row>
    <row r="66" spans="1:17" ht="15" customHeight="1" x14ac:dyDescent="0.45">
      <c r="A66" s="16" t="str">
        <f t="shared" si="9"/>
        <v/>
      </c>
      <c r="B66" s="17"/>
      <c r="C66" s="12"/>
      <c r="D66" s="13"/>
      <c r="E66" s="13"/>
      <c r="F66" s="14"/>
      <c r="G66" s="14"/>
      <c r="H66" s="14"/>
      <c r="I66" s="14"/>
      <c r="J66" s="16" t="str">
        <f t="shared" si="10"/>
        <v/>
      </c>
      <c r="K66" s="16" t="str">
        <f t="shared" si="11"/>
        <v/>
      </c>
      <c r="L66" s="18" t="str">
        <f t="shared" si="12"/>
        <v/>
      </c>
      <c r="M66" s="18" t="str">
        <f t="shared" si="13"/>
        <v/>
      </c>
      <c r="N66" s="18" t="str">
        <f t="shared" si="14"/>
        <v/>
      </c>
      <c r="O66" s="18" t="str">
        <f t="shared" si="15"/>
        <v/>
      </c>
      <c r="P66" s="16" t="str">
        <f t="shared" si="16"/>
        <v/>
      </c>
      <c r="Q66" s="18" t="str">
        <f t="shared" si="17"/>
        <v/>
      </c>
    </row>
    <row r="67" spans="1:17" ht="15" customHeight="1" x14ac:dyDescent="0.45">
      <c r="A67" s="10" t="str">
        <f t="shared" si="9"/>
        <v/>
      </c>
      <c r="B67" s="11"/>
      <c r="C67" s="12"/>
      <c r="D67" s="13"/>
      <c r="E67" s="13"/>
      <c r="F67" s="14"/>
      <c r="G67" s="14"/>
      <c r="H67" s="14"/>
      <c r="I67" s="14"/>
      <c r="J67" s="10" t="str">
        <f t="shared" si="10"/>
        <v/>
      </c>
      <c r="K67" s="10" t="str">
        <f t="shared" si="11"/>
        <v/>
      </c>
      <c r="L67" s="15" t="str">
        <f t="shared" si="12"/>
        <v/>
      </c>
      <c r="M67" s="15" t="str">
        <f t="shared" si="13"/>
        <v/>
      </c>
      <c r="N67" s="15" t="str">
        <f t="shared" si="14"/>
        <v/>
      </c>
      <c r="O67" s="15" t="str">
        <f t="shared" si="15"/>
        <v/>
      </c>
      <c r="P67" s="10" t="str">
        <f t="shared" si="16"/>
        <v/>
      </c>
      <c r="Q67" s="15" t="str">
        <f t="shared" si="17"/>
        <v/>
      </c>
    </row>
    <row r="68" spans="1:17" ht="15" customHeight="1" x14ac:dyDescent="0.45">
      <c r="A68" s="16" t="str">
        <f t="shared" si="9"/>
        <v/>
      </c>
      <c r="B68" s="17"/>
      <c r="C68" s="12"/>
      <c r="D68" s="13"/>
      <c r="E68" s="13"/>
      <c r="F68" s="14"/>
      <c r="G68" s="14"/>
      <c r="H68" s="14"/>
      <c r="I68" s="14"/>
      <c r="J68" s="16" t="str">
        <f t="shared" si="10"/>
        <v/>
      </c>
      <c r="K68" s="16" t="str">
        <f t="shared" si="11"/>
        <v/>
      </c>
      <c r="L68" s="18" t="str">
        <f t="shared" si="12"/>
        <v/>
      </c>
      <c r="M68" s="18" t="str">
        <f t="shared" si="13"/>
        <v/>
      </c>
      <c r="N68" s="18" t="str">
        <f t="shared" si="14"/>
        <v/>
      </c>
      <c r="O68" s="18" t="str">
        <f t="shared" si="15"/>
        <v/>
      </c>
      <c r="P68" s="16" t="str">
        <f t="shared" si="16"/>
        <v/>
      </c>
      <c r="Q68" s="18" t="str">
        <f t="shared" si="17"/>
        <v/>
      </c>
    </row>
    <row r="69" spans="1:17" ht="15" customHeight="1" x14ac:dyDescent="0.45">
      <c r="A69" s="10" t="str">
        <f t="shared" si="9"/>
        <v/>
      </c>
      <c r="B69" s="11"/>
      <c r="C69" s="12"/>
      <c r="D69" s="13"/>
      <c r="E69" s="13"/>
      <c r="F69" s="14"/>
      <c r="G69" s="14"/>
      <c r="H69" s="14"/>
      <c r="I69" s="14"/>
      <c r="J69" s="10" t="str">
        <f t="shared" si="10"/>
        <v/>
      </c>
      <c r="K69" s="10" t="str">
        <f t="shared" si="11"/>
        <v/>
      </c>
      <c r="L69" s="15" t="str">
        <f t="shared" si="12"/>
        <v/>
      </c>
      <c r="M69" s="15" t="str">
        <f t="shared" si="13"/>
        <v/>
      </c>
      <c r="N69" s="15" t="str">
        <f t="shared" si="14"/>
        <v/>
      </c>
      <c r="O69" s="15" t="str">
        <f t="shared" si="15"/>
        <v/>
      </c>
      <c r="P69" s="10" t="str">
        <f t="shared" si="16"/>
        <v/>
      </c>
      <c r="Q69" s="15" t="str">
        <f t="shared" si="17"/>
        <v/>
      </c>
    </row>
    <row r="70" spans="1:17" ht="15" customHeight="1" x14ac:dyDescent="0.45">
      <c r="A70" s="16" t="str">
        <f t="shared" si="9"/>
        <v/>
      </c>
      <c r="B70" s="17"/>
      <c r="C70" s="12"/>
      <c r="D70" s="13"/>
      <c r="E70" s="13"/>
      <c r="F70" s="14"/>
      <c r="G70" s="14"/>
      <c r="H70" s="14"/>
      <c r="I70" s="14"/>
      <c r="J70" s="16" t="str">
        <f t="shared" si="10"/>
        <v/>
      </c>
      <c r="K70" s="16" t="str">
        <f t="shared" si="11"/>
        <v/>
      </c>
      <c r="L70" s="18" t="str">
        <f t="shared" si="12"/>
        <v/>
      </c>
      <c r="M70" s="18" t="str">
        <f t="shared" si="13"/>
        <v/>
      </c>
      <c r="N70" s="18" t="str">
        <f t="shared" si="14"/>
        <v/>
      </c>
      <c r="O70" s="18" t="str">
        <f t="shared" si="15"/>
        <v/>
      </c>
      <c r="P70" s="16" t="str">
        <f t="shared" si="16"/>
        <v/>
      </c>
      <c r="Q70" s="18" t="str">
        <f t="shared" si="17"/>
        <v/>
      </c>
    </row>
    <row r="71" spans="1:17" ht="15" customHeight="1" x14ac:dyDescent="0.45">
      <c r="A71" s="10" t="str">
        <f t="shared" si="9"/>
        <v/>
      </c>
      <c r="B71" s="11"/>
      <c r="C71" s="12"/>
      <c r="D71" s="13"/>
      <c r="E71" s="13"/>
      <c r="F71" s="14"/>
      <c r="G71" s="14"/>
      <c r="H71" s="14"/>
      <c r="I71" s="14"/>
      <c r="J71" s="10" t="str">
        <f t="shared" si="10"/>
        <v/>
      </c>
      <c r="K71" s="10" t="str">
        <f t="shared" si="11"/>
        <v/>
      </c>
      <c r="L71" s="15" t="str">
        <f t="shared" si="12"/>
        <v/>
      </c>
      <c r="M71" s="15" t="str">
        <f t="shared" si="13"/>
        <v/>
      </c>
      <c r="N71" s="15" t="str">
        <f t="shared" si="14"/>
        <v/>
      </c>
      <c r="O71" s="15" t="str">
        <f t="shared" si="15"/>
        <v/>
      </c>
      <c r="P71" s="10" t="str">
        <f t="shared" si="16"/>
        <v/>
      </c>
      <c r="Q71" s="15" t="str">
        <f t="shared" si="17"/>
        <v/>
      </c>
    </row>
    <row r="72" spans="1:17" ht="15" customHeight="1" x14ac:dyDescent="0.45">
      <c r="A72" s="16" t="str">
        <f t="shared" si="9"/>
        <v/>
      </c>
      <c r="B72" s="17"/>
      <c r="C72" s="12"/>
      <c r="D72" s="13"/>
      <c r="E72" s="13"/>
      <c r="F72" s="14"/>
      <c r="G72" s="14"/>
      <c r="H72" s="14"/>
      <c r="I72" s="14"/>
      <c r="J72" s="16" t="str">
        <f t="shared" si="10"/>
        <v/>
      </c>
      <c r="K72" s="16" t="str">
        <f t="shared" si="11"/>
        <v/>
      </c>
      <c r="L72" s="18" t="str">
        <f t="shared" si="12"/>
        <v/>
      </c>
      <c r="M72" s="18" t="str">
        <f t="shared" si="13"/>
        <v/>
      </c>
      <c r="N72" s="18" t="str">
        <f t="shared" si="14"/>
        <v/>
      </c>
      <c r="O72" s="18" t="str">
        <f t="shared" si="15"/>
        <v/>
      </c>
      <c r="P72" s="16" t="str">
        <f t="shared" si="16"/>
        <v/>
      </c>
      <c r="Q72" s="18" t="str">
        <f t="shared" si="17"/>
        <v/>
      </c>
    </row>
    <row r="73" spans="1:17" ht="15" customHeight="1" x14ac:dyDescent="0.45">
      <c r="A73" s="10" t="str">
        <f t="shared" ref="A73:A104" si="18">IF(C73="","",ROW()-8)</f>
        <v/>
      </c>
      <c r="B73" s="11"/>
      <c r="C73" s="12"/>
      <c r="D73" s="13"/>
      <c r="E73" s="13"/>
      <c r="F73" s="14"/>
      <c r="G73" s="14"/>
      <c r="H73" s="14"/>
      <c r="I73" s="14"/>
      <c r="J73" s="10" t="str">
        <f t="shared" ref="J73:J104" si="19">IF(OR($C73="",$D73="",$E73=""),"",DATEDIF($D73,$E73,"m"))</f>
        <v/>
      </c>
      <c r="K73" s="10" t="str">
        <f t="shared" ref="K73:K104" si="20">IF(OR($C73="",$D73="",$E73=""),"",IF($E73&gt;EDATE($D73,INDEX(AM_LTm,MATCH($C73,AM_Type,0))),"LTCG","STCG"))</f>
        <v/>
      </c>
      <c r="L73" s="15" t="str">
        <f t="shared" ref="L73:L104" si="21">IF($C73="","",$G73-$H73)</f>
        <v/>
      </c>
      <c r="M73" s="15" t="str">
        <f t="shared" ref="M73:M104" si="22">IF($C73="","",IF(AND(INDEX(AM_Index,MATCH($C73,AM_Type,0))=1,$K73="LTCG",$D73&lt;DATE(2024,7,23)),$F73*INDEX(CII_Val,MATCH(IF(MONTH($E73)&gt;=4,YEAR($E73),YEAR($E73)-1),CII_Year,0))/INDEX(CII_Val,MATCH(IF(MONTH($D73)&gt;=4,YEAR($D73),YEAR($D73)-1),CII_Year,0)),""))</f>
        <v/>
      </c>
      <c r="N73" s="15" t="str">
        <f t="shared" ref="N73:N104" si="23">IF($C73="","",IF(AND(INDEX(AM_Grand,MATCH($C73,AM_Type,0))=1,$K73="LTCG",$D73&lt;DATE(2018,2,1),$I73&lt;&gt;""),MAX($F73,MIN($I73,$G73)),$F73))</f>
        <v/>
      </c>
      <c r="O73" s="15" t="str">
        <f t="shared" ref="O73:O104" si="24">IF($C73="","",$L73-$N73)</f>
        <v/>
      </c>
      <c r="P73" s="10" t="str">
        <f t="shared" ref="P73:P104" si="25">IF($C73="","",IF(INDEX(AM_Cat,MATCH($C73,AM_Type,0))="SLABONLY","SLAB",IF($K73="STCG",IF(INDEX(AM_Cat,MATCH($C73,AM_Type,0))="EQ","EQ-ST","SLAB"),IF(INDEX(AM_Cat,MATCH($C73,AM_Type,0))="EQ","EQ-LT",IF(INDEX(AM_Cat,MATCH($C73,AM_Type,0))="PROP","PROP-LT","FLAT-LT")))))</f>
        <v/>
      </c>
      <c r="Q73" s="15" t="str">
        <f t="shared" ref="Q73:Q104" si="26">IF($C73="","",IF($P73="EQ-LT","pooled",IF($P73="EQ-ST",0.2*$O73,IF($P73="PROP-LT",IF($M73="",0.125*$O73,MIN(0.125*$O73,0.2*($L73-$M73))),IF($P73="FLAT-LT",0.125*$O73,IF($P73="SLAB",Slab_Rate*$O73,""))))))</f>
        <v/>
      </c>
    </row>
    <row r="74" spans="1:17" ht="15" customHeight="1" x14ac:dyDescent="0.45">
      <c r="A74" s="16" t="str">
        <f t="shared" si="18"/>
        <v/>
      </c>
      <c r="B74" s="17"/>
      <c r="C74" s="12"/>
      <c r="D74" s="13"/>
      <c r="E74" s="13"/>
      <c r="F74" s="14"/>
      <c r="G74" s="14"/>
      <c r="H74" s="14"/>
      <c r="I74" s="14"/>
      <c r="J74" s="16" t="str">
        <f t="shared" si="19"/>
        <v/>
      </c>
      <c r="K74" s="16" t="str">
        <f t="shared" si="20"/>
        <v/>
      </c>
      <c r="L74" s="18" t="str">
        <f t="shared" si="21"/>
        <v/>
      </c>
      <c r="M74" s="18" t="str">
        <f t="shared" si="22"/>
        <v/>
      </c>
      <c r="N74" s="18" t="str">
        <f t="shared" si="23"/>
        <v/>
      </c>
      <c r="O74" s="18" t="str">
        <f t="shared" si="24"/>
        <v/>
      </c>
      <c r="P74" s="16" t="str">
        <f t="shared" si="25"/>
        <v/>
      </c>
      <c r="Q74" s="18" t="str">
        <f t="shared" si="26"/>
        <v/>
      </c>
    </row>
    <row r="75" spans="1:17" ht="15" customHeight="1" x14ac:dyDescent="0.45">
      <c r="A75" s="10" t="str">
        <f t="shared" si="18"/>
        <v/>
      </c>
      <c r="B75" s="11"/>
      <c r="C75" s="12"/>
      <c r="D75" s="13"/>
      <c r="E75" s="13"/>
      <c r="F75" s="14"/>
      <c r="G75" s="14"/>
      <c r="H75" s="14"/>
      <c r="I75" s="14"/>
      <c r="J75" s="10" t="str">
        <f t="shared" si="19"/>
        <v/>
      </c>
      <c r="K75" s="10" t="str">
        <f t="shared" si="20"/>
        <v/>
      </c>
      <c r="L75" s="15" t="str">
        <f t="shared" si="21"/>
        <v/>
      </c>
      <c r="M75" s="15" t="str">
        <f t="shared" si="22"/>
        <v/>
      </c>
      <c r="N75" s="15" t="str">
        <f t="shared" si="23"/>
        <v/>
      </c>
      <c r="O75" s="15" t="str">
        <f t="shared" si="24"/>
        <v/>
      </c>
      <c r="P75" s="10" t="str">
        <f t="shared" si="25"/>
        <v/>
      </c>
      <c r="Q75" s="15" t="str">
        <f t="shared" si="26"/>
        <v/>
      </c>
    </row>
    <row r="76" spans="1:17" ht="15" customHeight="1" x14ac:dyDescent="0.45">
      <c r="A76" s="16" t="str">
        <f t="shared" si="18"/>
        <v/>
      </c>
      <c r="B76" s="17"/>
      <c r="C76" s="12"/>
      <c r="D76" s="13"/>
      <c r="E76" s="13"/>
      <c r="F76" s="14"/>
      <c r="G76" s="14"/>
      <c r="H76" s="14"/>
      <c r="I76" s="14"/>
      <c r="J76" s="16" t="str">
        <f t="shared" si="19"/>
        <v/>
      </c>
      <c r="K76" s="16" t="str">
        <f t="shared" si="20"/>
        <v/>
      </c>
      <c r="L76" s="18" t="str">
        <f t="shared" si="21"/>
        <v/>
      </c>
      <c r="M76" s="18" t="str">
        <f t="shared" si="22"/>
        <v/>
      </c>
      <c r="N76" s="18" t="str">
        <f t="shared" si="23"/>
        <v/>
      </c>
      <c r="O76" s="18" t="str">
        <f t="shared" si="24"/>
        <v/>
      </c>
      <c r="P76" s="16" t="str">
        <f t="shared" si="25"/>
        <v/>
      </c>
      <c r="Q76" s="18" t="str">
        <f t="shared" si="26"/>
        <v/>
      </c>
    </row>
    <row r="77" spans="1:17" ht="15" customHeight="1" x14ac:dyDescent="0.45">
      <c r="A77" s="10" t="str">
        <f t="shared" si="18"/>
        <v/>
      </c>
      <c r="B77" s="11"/>
      <c r="C77" s="12"/>
      <c r="D77" s="13"/>
      <c r="E77" s="13"/>
      <c r="F77" s="14"/>
      <c r="G77" s="14"/>
      <c r="H77" s="14"/>
      <c r="I77" s="14"/>
      <c r="J77" s="10" t="str">
        <f t="shared" si="19"/>
        <v/>
      </c>
      <c r="K77" s="10" t="str">
        <f t="shared" si="20"/>
        <v/>
      </c>
      <c r="L77" s="15" t="str">
        <f t="shared" si="21"/>
        <v/>
      </c>
      <c r="M77" s="15" t="str">
        <f t="shared" si="22"/>
        <v/>
      </c>
      <c r="N77" s="15" t="str">
        <f t="shared" si="23"/>
        <v/>
      </c>
      <c r="O77" s="15" t="str">
        <f t="shared" si="24"/>
        <v/>
      </c>
      <c r="P77" s="10" t="str">
        <f t="shared" si="25"/>
        <v/>
      </c>
      <c r="Q77" s="15" t="str">
        <f t="shared" si="26"/>
        <v/>
      </c>
    </row>
    <row r="78" spans="1:17" ht="15" customHeight="1" x14ac:dyDescent="0.45">
      <c r="A78" s="16" t="str">
        <f t="shared" si="18"/>
        <v/>
      </c>
      <c r="B78" s="17"/>
      <c r="C78" s="12"/>
      <c r="D78" s="13"/>
      <c r="E78" s="13"/>
      <c r="F78" s="14"/>
      <c r="G78" s="14"/>
      <c r="H78" s="14"/>
      <c r="I78" s="14"/>
      <c r="J78" s="16" t="str">
        <f t="shared" si="19"/>
        <v/>
      </c>
      <c r="K78" s="16" t="str">
        <f t="shared" si="20"/>
        <v/>
      </c>
      <c r="L78" s="18" t="str">
        <f t="shared" si="21"/>
        <v/>
      </c>
      <c r="M78" s="18" t="str">
        <f t="shared" si="22"/>
        <v/>
      </c>
      <c r="N78" s="18" t="str">
        <f t="shared" si="23"/>
        <v/>
      </c>
      <c r="O78" s="18" t="str">
        <f t="shared" si="24"/>
        <v/>
      </c>
      <c r="P78" s="16" t="str">
        <f t="shared" si="25"/>
        <v/>
      </c>
      <c r="Q78" s="18" t="str">
        <f t="shared" si="26"/>
        <v/>
      </c>
    </row>
    <row r="79" spans="1:17" ht="15" customHeight="1" x14ac:dyDescent="0.45">
      <c r="A79" s="10" t="str">
        <f t="shared" si="18"/>
        <v/>
      </c>
      <c r="B79" s="11"/>
      <c r="C79" s="12"/>
      <c r="D79" s="13"/>
      <c r="E79" s="13"/>
      <c r="F79" s="14"/>
      <c r="G79" s="14"/>
      <c r="H79" s="14"/>
      <c r="I79" s="14"/>
      <c r="J79" s="10" t="str">
        <f t="shared" si="19"/>
        <v/>
      </c>
      <c r="K79" s="10" t="str">
        <f t="shared" si="20"/>
        <v/>
      </c>
      <c r="L79" s="15" t="str">
        <f t="shared" si="21"/>
        <v/>
      </c>
      <c r="M79" s="15" t="str">
        <f t="shared" si="22"/>
        <v/>
      </c>
      <c r="N79" s="15" t="str">
        <f t="shared" si="23"/>
        <v/>
      </c>
      <c r="O79" s="15" t="str">
        <f t="shared" si="24"/>
        <v/>
      </c>
      <c r="P79" s="10" t="str">
        <f t="shared" si="25"/>
        <v/>
      </c>
      <c r="Q79" s="15" t="str">
        <f t="shared" si="26"/>
        <v/>
      </c>
    </row>
    <row r="80" spans="1:17" ht="15" customHeight="1" x14ac:dyDescent="0.45">
      <c r="A80" s="16" t="str">
        <f t="shared" si="18"/>
        <v/>
      </c>
      <c r="B80" s="17"/>
      <c r="C80" s="12"/>
      <c r="D80" s="13"/>
      <c r="E80" s="13"/>
      <c r="F80" s="14"/>
      <c r="G80" s="14"/>
      <c r="H80" s="14"/>
      <c r="I80" s="14"/>
      <c r="J80" s="16" t="str">
        <f t="shared" si="19"/>
        <v/>
      </c>
      <c r="K80" s="16" t="str">
        <f t="shared" si="20"/>
        <v/>
      </c>
      <c r="L80" s="18" t="str">
        <f t="shared" si="21"/>
        <v/>
      </c>
      <c r="M80" s="18" t="str">
        <f t="shared" si="22"/>
        <v/>
      </c>
      <c r="N80" s="18" t="str">
        <f t="shared" si="23"/>
        <v/>
      </c>
      <c r="O80" s="18" t="str">
        <f t="shared" si="24"/>
        <v/>
      </c>
      <c r="P80" s="16" t="str">
        <f t="shared" si="25"/>
        <v/>
      </c>
      <c r="Q80" s="18" t="str">
        <f t="shared" si="26"/>
        <v/>
      </c>
    </row>
    <row r="81" spans="1:17" ht="15" customHeight="1" x14ac:dyDescent="0.45">
      <c r="A81" s="10" t="str">
        <f t="shared" si="18"/>
        <v/>
      </c>
      <c r="B81" s="11"/>
      <c r="C81" s="12"/>
      <c r="D81" s="13"/>
      <c r="E81" s="13"/>
      <c r="F81" s="14"/>
      <c r="G81" s="14"/>
      <c r="H81" s="14"/>
      <c r="I81" s="14"/>
      <c r="J81" s="10" t="str">
        <f t="shared" si="19"/>
        <v/>
      </c>
      <c r="K81" s="10" t="str">
        <f t="shared" si="20"/>
        <v/>
      </c>
      <c r="L81" s="15" t="str">
        <f t="shared" si="21"/>
        <v/>
      </c>
      <c r="M81" s="15" t="str">
        <f t="shared" si="22"/>
        <v/>
      </c>
      <c r="N81" s="15" t="str">
        <f t="shared" si="23"/>
        <v/>
      </c>
      <c r="O81" s="15" t="str">
        <f t="shared" si="24"/>
        <v/>
      </c>
      <c r="P81" s="10" t="str">
        <f t="shared" si="25"/>
        <v/>
      </c>
      <c r="Q81" s="15" t="str">
        <f t="shared" si="26"/>
        <v/>
      </c>
    </row>
    <row r="82" spans="1:17" ht="15" customHeight="1" x14ac:dyDescent="0.45">
      <c r="A82" s="16" t="str">
        <f t="shared" si="18"/>
        <v/>
      </c>
      <c r="B82" s="17"/>
      <c r="C82" s="12"/>
      <c r="D82" s="13"/>
      <c r="E82" s="13"/>
      <c r="F82" s="14"/>
      <c r="G82" s="14"/>
      <c r="H82" s="14"/>
      <c r="I82" s="14"/>
      <c r="J82" s="16" t="str">
        <f t="shared" si="19"/>
        <v/>
      </c>
      <c r="K82" s="16" t="str">
        <f t="shared" si="20"/>
        <v/>
      </c>
      <c r="L82" s="18" t="str">
        <f t="shared" si="21"/>
        <v/>
      </c>
      <c r="M82" s="18" t="str">
        <f t="shared" si="22"/>
        <v/>
      </c>
      <c r="N82" s="18" t="str">
        <f t="shared" si="23"/>
        <v/>
      </c>
      <c r="O82" s="18" t="str">
        <f t="shared" si="24"/>
        <v/>
      </c>
      <c r="P82" s="16" t="str">
        <f t="shared" si="25"/>
        <v/>
      </c>
      <c r="Q82" s="18" t="str">
        <f t="shared" si="26"/>
        <v/>
      </c>
    </row>
    <row r="83" spans="1:17" ht="15" customHeight="1" x14ac:dyDescent="0.45">
      <c r="A83" s="10" t="str">
        <f t="shared" si="18"/>
        <v/>
      </c>
      <c r="B83" s="11"/>
      <c r="C83" s="12"/>
      <c r="D83" s="13"/>
      <c r="E83" s="13"/>
      <c r="F83" s="14"/>
      <c r="G83" s="14"/>
      <c r="H83" s="14"/>
      <c r="I83" s="14"/>
      <c r="J83" s="10" t="str">
        <f t="shared" si="19"/>
        <v/>
      </c>
      <c r="K83" s="10" t="str">
        <f t="shared" si="20"/>
        <v/>
      </c>
      <c r="L83" s="15" t="str">
        <f t="shared" si="21"/>
        <v/>
      </c>
      <c r="M83" s="15" t="str">
        <f t="shared" si="22"/>
        <v/>
      </c>
      <c r="N83" s="15" t="str">
        <f t="shared" si="23"/>
        <v/>
      </c>
      <c r="O83" s="15" t="str">
        <f t="shared" si="24"/>
        <v/>
      </c>
      <c r="P83" s="10" t="str">
        <f t="shared" si="25"/>
        <v/>
      </c>
      <c r="Q83" s="15" t="str">
        <f t="shared" si="26"/>
        <v/>
      </c>
    </row>
    <row r="84" spans="1:17" ht="15" customHeight="1" x14ac:dyDescent="0.45">
      <c r="A84" s="16" t="str">
        <f t="shared" si="18"/>
        <v/>
      </c>
      <c r="B84" s="17"/>
      <c r="C84" s="12"/>
      <c r="D84" s="13"/>
      <c r="E84" s="13"/>
      <c r="F84" s="14"/>
      <c r="G84" s="14"/>
      <c r="H84" s="14"/>
      <c r="I84" s="14"/>
      <c r="J84" s="16" t="str">
        <f t="shared" si="19"/>
        <v/>
      </c>
      <c r="K84" s="16" t="str">
        <f t="shared" si="20"/>
        <v/>
      </c>
      <c r="L84" s="18" t="str">
        <f t="shared" si="21"/>
        <v/>
      </c>
      <c r="M84" s="18" t="str">
        <f t="shared" si="22"/>
        <v/>
      </c>
      <c r="N84" s="18" t="str">
        <f t="shared" si="23"/>
        <v/>
      </c>
      <c r="O84" s="18" t="str">
        <f t="shared" si="24"/>
        <v/>
      </c>
      <c r="P84" s="16" t="str">
        <f t="shared" si="25"/>
        <v/>
      </c>
      <c r="Q84" s="18" t="str">
        <f t="shared" si="26"/>
        <v/>
      </c>
    </row>
    <row r="85" spans="1:17" ht="15" customHeight="1" x14ac:dyDescent="0.45">
      <c r="A85" s="10" t="str">
        <f t="shared" si="18"/>
        <v/>
      </c>
      <c r="B85" s="11"/>
      <c r="C85" s="12"/>
      <c r="D85" s="13"/>
      <c r="E85" s="13"/>
      <c r="F85" s="14"/>
      <c r="G85" s="14"/>
      <c r="H85" s="14"/>
      <c r="I85" s="14"/>
      <c r="J85" s="10" t="str">
        <f t="shared" si="19"/>
        <v/>
      </c>
      <c r="K85" s="10" t="str">
        <f t="shared" si="20"/>
        <v/>
      </c>
      <c r="L85" s="15" t="str">
        <f t="shared" si="21"/>
        <v/>
      </c>
      <c r="M85" s="15" t="str">
        <f t="shared" si="22"/>
        <v/>
      </c>
      <c r="N85" s="15" t="str">
        <f t="shared" si="23"/>
        <v/>
      </c>
      <c r="O85" s="15" t="str">
        <f t="shared" si="24"/>
        <v/>
      </c>
      <c r="P85" s="10" t="str">
        <f t="shared" si="25"/>
        <v/>
      </c>
      <c r="Q85" s="15" t="str">
        <f t="shared" si="26"/>
        <v/>
      </c>
    </row>
    <row r="86" spans="1:17" ht="15" customHeight="1" x14ac:dyDescent="0.45">
      <c r="A86" s="16" t="str">
        <f t="shared" si="18"/>
        <v/>
      </c>
      <c r="B86" s="17"/>
      <c r="C86" s="12"/>
      <c r="D86" s="13"/>
      <c r="E86" s="13"/>
      <c r="F86" s="14"/>
      <c r="G86" s="14"/>
      <c r="H86" s="14"/>
      <c r="I86" s="14"/>
      <c r="J86" s="16" t="str">
        <f t="shared" si="19"/>
        <v/>
      </c>
      <c r="K86" s="16" t="str">
        <f t="shared" si="20"/>
        <v/>
      </c>
      <c r="L86" s="18" t="str">
        <f t="shared" si="21"/>
        <v/>
      </c>
      <c r="M86" s="18" t="str">
        <f t="shared" si="22"/>
        <v/>
      </c>
      <c r="N86" s="18" t="str">
        <f t="shared" si="23"/>
        <v/>
      </c>
      <c r="O86" s="18" t="str">
        <f t="shared" si="24"/>
        <v/>
      </c>
      <c r="P86" s="16" t="str">
        <f t="shared" si="25"/>
        <v/>
      </c>
      <c r="Q86" s="18" t="str">
        <f t="shared" si="26"/>
        <v/>
      </c>
    </row>
    <row r="87" spans="1:17" ht="15" customHeight="1" x14ac:dyDescent="0.45">
      <c r="A87" s="10" t="str">
        <f t="shared" si="18"/>
        <v/>
      </c>
      <c r="B87" s="11"/>
      <c r="C87" s="12"/>
      <c r="D87" s="13"/>
      <c r="E87" s="13"/>
      <c r="F87" s="14"/>
      <c r="G87" s="14"/>
      <c r="H87" s="14"/>
      <c r="I87" s="14"/>
      <c r="J87" s="10" t="str">
        <f t="shared" si="19"/>
        <v/>
      </c>
      <c r="K87" s="10" t="str">
        <f t="shared" si="20"/>
        <v/>
      </c>
      <c r="L87" s="15" t="str">
        <f t="shared" si="21"/>
        <v/>
      </c>
      <c r="M87" s="15" t="str">
        <f t="shared" si="22"/>
        <v/>
      </c>
      <c r="N87" s="15" t="str">
        <f t="shared" si="23"/>
        <v/>
      </c>
      <c r="O87" s="15" t="str">
        <f t="shared" si="24"/>
        <v/>
      </c>
      <c r="P87" s="10" t="str">
        <f t="shared" si="25"/>
        <v/>
      </c>
      <c r="Q87" s="15" t="str">
        <f t="shared" si="26"/>
        <v/>
      </c>
    </row>
    <row r="88" spans="1:17" ht="15" customHeight="1" x14ac:dyDescent="0.45">
      <c r="A88" s="16" t="str">
        <f t="shared" si="18"/>
        <v/>
      </c>
      <c r="B88" s="17"/>
      <c r="C88" s="12"/>
      <c r="D88" s="13"/>
      <c r="E88" s="13"/>
      <c r="F88" s="14"/>
      <c r="G88" s="14"/>
      <c r="H88" s="14"/>
      <c r="I88" s="14"/>
      <c r="J88" s="16" t="str">
        <f t="shared" si="19"/>
        <v/>
      </c>
      <c r="K88" s="16" t="str">
        <f t="shared" si="20"/>
        <v/>
      </c>
      <c r="L88" s="18" t="str">
        <f t="shared" si="21"/>
        <v/>
      </c>
      <c r="M88" s="18" t="str">
        <f t="shared" si="22"/>
        <v/>
      </c>
      <c r="N88" s="18" t="str">
        <f t="shared" si="23"/>
        <v/>
      </c>
      <c r="O88" s="18" t="str">
        <f t="shared" si="24"/>
        <v/>
      </c>
      <c r="P88" s="16" t="str">
        <f t="shared" si="25"/>
        <v/>
      </c>
      <c r="Q88" s="18" t="str">
        <f t="shared" si="26"/>
        <v/>
      </c>
    </row>
    <row r="89" spans="1:17" ht="15" customHeight="1" x14ac:dyDescent="0.45">
      <c r="A89" s="10" t="str">
        <f t="shared" si="18"/>
        <v/>
      </c>
      <c r="B89" s="11"/>
      <c r="C89" s="12"/>
      <c r="D89" s="13"/>
      <c r="E89" s="13"/>
      <c r="F89" s="14"/>
      <c r="G89" s="14"/>
      <c r="H89" s="14"/>
      <c r="I89" s="14"/>
      <c r="J89" s="10" t="str">
        <f t="shared" si="19"/>
        <v/>
      </c>
      <c r="K89" s="10" t="str">
        <f t="shared" si="20"/>
        <v/>
      </c>
      <c r="L89" s="15" t="str">
        <f t="shared" si="21"/>
        <v/>
      </c>
      <c r="M89" s="15" t="str">
        <f t="shared" si="22"/>
        <v/>
      </c>
      <c r="N89" s="15" t="str">
        <f t="shared" si="23"/>
        <v/>
      </c>
      <c r="O89" s="15" t="str">
        <f t="shared" si="24"/>
        <v/>
      </c>
      <c r="P89" s="10" t="str">
        <f t="shared" si="25"/>
        <v/>
      </c>
      <c r="Q89" s="15" t="str">
        <f t="shared" si="26"/>
        <v/>
      </c>
    </row>
    <row r="90" spans="1:17" ht="15" customHeight="1" x14ac:dyDescent="0.45">
      <c r="A90" s="16" t="str">
        <f t="shared" si="18"/>
        <v/>
      </c>
      <c r="B90" s="17"/>
      <c r="C90" s="12"/>
      <c r="D90" s="13"/>
      <c r="E90" s="13"/>
      <c r="F90" s="14"/>
      <c r="G90" s="14"/>
      <c r="H90" s="14"/>
      <c r="I90" s="14"/>
      <c r="J90" s="16" t="str">
        <f t="shared" si="19"/>
        <v/>
      </c>
      <c r="K90" s="16" t="str">
        <f t="shared" si="20"/>
        <v/>
      </c>
      <c r="L90" s="18" t="str">
        <f t="shared" si="21"/>
        <v/>
      </c>
      <c r="M90" s="18" t="str">
        <f t="shared" si="22"/>
        <v/>
      </c>
      <c r="N90" s="18" t="str">
        <f t="shared" si="23"/>
        <v/>
      </c>
      <c r="O90" s="18" t="str">
        <f t="shared" si="24"/>
        <v/>
      </c>
      <c r="P90" s="16" t="str">
        <f t="shared" si="25"/>
        <v/>
      </c>
      <c r="Q90" s="18" t="str">
        <f t="shared" si="26"/>
        <v/>
      </c>
    </row>
    <row r="91" spans="1:17" ht="15" customHeight="1" x14ac:dyDescent="0.45">
      <c r="A91" s="10" t="str">
        <f t="shared" si="18"/>
        <v/>
      </c>
      <c r="B91" s="11"/>
      <c r="C91" s="12"/>
      <c r="D91" s="13"/>
      <c r="E91" s="13"/>
      <c r="F91" s="14"/>
      <c r="G91" s="14"/>
      <c r="H91" s="14"/>
      <c r="I91" s="14"/>
      <c r="J91" s="10" t="str">
        <f t="shared" si="19"/>
        <v/>
      </c>
      <c r="K91" s="10" t="str">
        <f t="shared" si="20"/>
        <v/>
      </c>
      <c r="L91" s="15" t="str">
        <f t="shared" si="21"/>
        <v/>
      </c>
      <c r="M91" s="15" t="str">
        <f t="shared" si="22"/>
        <v/>
      </c>
      <c r="N91" s="15" t="str">
        <f t="shared" si="23"/>
        <v/>
      </c>
      <c r="O91" s="15" t="str">
        <f t="shared" si="24"/>
        <v/>
      </c>
      <c r="P91" s="10" t="str">
        <f t="shared" si="25"/>
        <v/>
      </c>
      <c r="Q91" s="15" t="str">
        <f t="shared" si="26"/>
        <v/>
      </c>
    </row>
    <row r="92" spans="1:17" ht="15" customHeight="1" x14ac:dyDescent="0.45">
      <c r="A92" s="16" t="str">
        <f t="shared" si="18"/>
        <v/>
      </c>
      <c r="B92" s="17"/>
      <c r="C92" s="12"/>
      <c r="D92" s="13"/>
      <c r="E92" s="13"/>
      <c r="F92" s="14"/>
      <c r="G92" s="14"/>
      <c r="H92" s="14"/>
      <c r="I92" s="14"/>
      <c r="J92" s="16" t="str">
        <f t="shared" si="19"/>
        <v/>
      </c>
      <c r="K92" s="16" t="str">
        <f t="shared" si="20"/>
        <v/>
      </c>
      <c r="L92" s="18" t="str">
        <f t="shared" si="21"/>
        <v/>
      </c>
      <c r="M92" s="18" t="str">
        <f t="shared" si="22"/>
        <v/>
      </c>
      <c r="N92" s="18" t="str">
        <f t="shared" si="23"/>
        <v/>
      </c>
      <c r="O92" s="18" t="str">
        <f t="shared" si="24"/>
        <v/>
      </c>
      <c r="P92" s="16" t="str">
        <f t="shared" si="25"/>
        <v/>
      </c>
      <c r="Q92" s="18" t="str">
        <f t="shared" si="26"/>
        <v/>
      </c>
    </row>
    <row r="93" spans="1:17" ht="15" customHeight="1" x14ac:dyDescent="0.45">
      <c r="A93" s="10" t="str">
        <f t="shared" si="18"/>
        <v/>
      </c>
      <c r="B93" s="11"/>
      <c r="C93" s="12"/>
      <c r="D93" s="13"/>
      <c r="E93" s="13"/>
      <c r="F93" s="14"/>
      <c r="G93" s="14"/>
      <c r="H93" s="14"/>
      <c r="I93" s="14"/>
      <c r="J93" s="10" t="str">
        <f t="shared" si="19"/>
        <v/>
      </c>
      <c r="K93" s="10" t="str">
        <f t="shared" si="20"/>
        <v/>
      </c>
      <c r="L93" s="15" t="str">
        <f t="shared" si="21"/>
        <v/>
      </c>
      <c r="M93" s="15" t="str">
        <f t="shared" si="22"/>
        <v/>
      </c>
      <c r="N93" s="15" t="str">
        <f t="shared" si="23"/>
        <v/>
      </c>
      <c r="O93" s="15" t="str">
        <f t="shared" si="24"/>
        <v/>
      </c>
      <c r="P93" s="10" t="str">
        <f t="shared" si="25"/>
        <v/>
      </c>
      <c r="Q93" s="15" t="str">
        <f t="shared" si="26"/>
        <v/>
      </c>
    </row>
    <row r="94" spans="1:17" ht="15" customHeight="1" x14ac:dyDescent="0.45">
      <c r="A94" s="16" t="str">
        <f t="shared" si="18"/>
        <v/>
      </c>
      <c r="B94" s="17"/>
      <c r="C94" s="12"/>
      <c r="D94" s="13"/>
      <c r="E94" s="13"/>
      <c r="F94" s="14"/>
      <c r="G94" s="14"/>
      <c r="H94" s="14"/>
      <c r="I94" s="14"/>
      <c r="J94" s="16" t="str">
        <f t="shared" si="19"/>
        <v/>
      </c>
      <c r="K94" s="16" t="str">
        <f t="shared" si="20"/>
        <v/>
      </c>
      <c r="L94" s="18" t="str">
        <f t="shared" si="21"/>
        <v/>
      </c>
      <c r="M94" s="18" t="str">
        <f t="shared" si="22"/>
        <v/>
      </c>
      <c r="N94" s="18" t="str">
        <f t="shared" si="23"/>
        <v/>
      </c>
      <c r="O94" s="18" t="str">
        <f t="shared" si="24"/>
        <v/>
      </c>
      <c r="P94" s="16" t="str">
        <f t="shared" si="25"/>
        <v/>
      </c>
      <c r="Q94" s="18" t="str">
        <f t="shared" si="26"/>
        <v/>
      </c>
    </row>
    <row r="95" spans="1:17" ht="15" customHeight="1" x14ac:dyDescent="0.45">
      <c r="A95" s="10" t="str">
        <f t="shared" si="18"/>
        <v/>
      </c>
      <c r="B95" s="11"/>
      <c r="C95" s="12"/>
      <c r="D95" s="13"/>
      <c r="E95" s="13"/>
      <c r="F95" s="14"/>
      <c r="G95" s="14"/>
      <c r="H95" s="14"/>
      <c r="I95" s="14"/>
      <c r="J95" s="10" t="str">
        <f t="shared" si="19"/>
        <v/>
      </c>
      <c r="K95" s="10" t="str">
        <f t="shared" si="20"/>
        <v/>
      </c>
      <c r="L95" s="15" t="str">
        <f t="shared" si="21"/>
        <v/>
      </c>
      <c r="M95" s="15" t="str">
        <f t="shared" si="22"/>
        <v/>
      </c>
      <c r="N95" s="15" t="str">
        <f t="shared" si="23"/>
        <v/>
      </c>
      <c r="O95" s="15" t="str">
        <f t="shared" si="24"/>
        <v/>
      </c>
      <c r="P95" s="10" t="str">
        <f t="shared" si="25"/>
        <v/>
      </c>
      <c r="Q95" s="15" t="str">
        <f t="shared" si="26"/>
        <v/>
      </c>
    </row>
    <row r="96" spans="1:17" ht="15" customHeight="1" x14ac:dyDescent="0.45">
      <c r="A96" s="16" t="str">
        <f t="shared" si="18"/>
        <v/>
      </c>
      <c r="B96" s="17"/>
      <c r="C96" s="12"/>
      <c r="D96" s="13"/>
      <c r="E96" s="13"/>
      <c r="F96" s="14"/>
      <c r="G96" s="14"/>
      <c r="H96" s="14"/>
      <c r="I96" s="14"/>
      <c r="J96" s="16" t="str">
        <f t="shared" si="19"/>
        <v/>
      </c>
      <c r="K96" s="16" t="str">
        <f t="shared" si="20"/>
        <v/>
      </c>
      <c r="L96" s="18" t="str">
        <f t="shared" si="21"/>
        <v/>
      </c>
      <c r="M96" s="18" t="str">
        <f t="shared" si="22"/>
        <v/>
      </c>
      <c r="N96" s="18" t="str">
        <f t="shared" si="23"/>
        <v/>
      </c>
      <c r="O96" s="18" t="str">
        <f t="shared" si="24"/>
        <v/>
      </c>
      <c r="P96" s="16" t="str">
        <f t="shared" si="25"/>
        <v/>
      </c>
      <c r="Q96" s="18" t="str">
        <f t="shared" si="26"/>
        <v/>
      </c>
    </row>
    <row r="97" spans="1:17" ht="15" customHeight="1" x14ac:dyDescent="0.45">
      <c r="A97" s="10" t="str">
        <f t="shared" si="18"/>
        <v/>
      </c>
      <c r="B97" s="11"/>
      <c r="C97" s="12"/>
      <c r="D97" s="13"/>
      <c r="E97" s="13"/>
      <c r="F97" s="14"/>
      <c r="G97" s="14"/>
      <c r="H97" s="14"/>
      <c r="I97" s="14"/>
      <c r="J97" s="10" t="str">
        <f t="shared" si="19"/>
        <v/>
      </c>
      <c r="K97" s="10" t="str">
        <f t="shared" si="20"/>
        <v/>
      </c>
      <c r="L97" s="15" t="str">
        <f t="shared" si="21"/>
        <v/>
      </c>
      <c r="M97" s="15" t="str">
        <f t="shared" si="22"/>
        <v/>
      </c>
      <c r="N97" s="15" t="str">
        <f t="shared" si="23"/>
        <v/>
      </c>
      <c r="O97" s="15" t="str">
        <f t="shared" si="24"/>
        <v/>
      </c>
      <c r="P97" s="10" t="str">
        <f t="shared" si="25"/>
        <v/>
      </c>
      <c r="Q97" s="15" t="str">
        <f t="shared" si="26"/>
        <v/>
      </c>
    </row>
    <row r="98" spans="1:17" ht="15" customHeight="1" x14ac:dyDescent="0.45">
      <c r="A98" s="16" t="str">
        <f t="shared" si="18"/>
        <v/>
      </c>
      <c r="B98" s="17"/>
      <c r="C98" s="12"/>
      <c r="D98" s="13"/>
      <c r="E98" s="13"/>
      <c r="F98" s="14"/>
      <c r="G98" s="14"/>
      <c r="H98" s="14"/>
      <c r="I98" s="14"/>
      <c r="J98" s="16" t="str">
        <f t="shared" si="19"/>
        <v/>
      </c>
      <c r="K98" s="16" t="str">
        <f t="shared" si="20"/>
        <v/>
      </c>
      <c r="L98" s="18" t="str">
        <f t="shared" si="21"/>
        <v/>
      </c>
      <c r="M98" s="18" t="str">
        <f t="shared" si="22"/>
        <v/>
      </c>
      <c r="N98" s="18" t="str">
        <f t="shared" si="23"/>
        <v/>
      </c>
      <c r="O98" s="18" t="str">
        <f t="shared" si="24"/>
        <v/>
      </c>
      <c r="P98" s="16" t="str">
        <f t="shared" si="25"/>
        <v/>
      </c>
      <c r="Q98" s="18" t="str">
        <f t="shared" si="26"/>
        <v/>
      </c>
    </row>
    <row r="99" spans="1:17" ht="15" customHeight="1" x14ac:dyDescent="0.45">
      <c r="A99" s="10" t="str">
        <f t="shared" si="18"/>
        <v/>
      </c>
      <c r="B99" s="11"/>
      <c r="C99" s="12"/>
      <c r="D99" s="13"/>
      <c r="E99" s="13"/>
      <c r="F99" s="14"/>
      <c r="G99" s="14"/>
      <c r="H99" s="14"/>
      <c r="I99" s="14"/>
      <c r="J99" s="10" t="str">
        <f t="shared" si="19"/>
        <v/>
      </c>
      <c r="K99" s="10" t="str">
        <f t="shared" si="20"/>
        <v/>
      </c>
      <c r="L99" s="15" t="str">
        <f t="shared" si="21"/>
        <v/>
      </c>
      <c r="M99" s="15" t="str">
        <f t="shared" si="22"/>
        <v/>
      </c>
      <c r="N99" s="15" t="str">
        <f t="shared" si="23"/>
        <v/>
      </c>
      <c r="O99" s="15" t="str">
        <f t="shared" si="24"/>
        <v/>
      </c>
      <c r="P99" s="10" t="str">
        <f t="shared" si="25"/>
        <v/>
      </c>
      <c r="Q99" s="15" t="str">
        <f t="shared" si="26"/>
        <v/>
      </c>
    </row>
    <row r="100" spans="1:17" ht="15" customHeight="1" x14ac:dyDescent="0.45">
      <c r="A100" s="16" t="str">
        <f t="shared" si="18"/>
        <v/>
      </c>
      <c r="B100" s="17"/>
      <c r="C100" s="12"/>
      <c r="D100" s="13"/>
      <c r="E100" s="13"/>
      <c r="F100" s="14"/>
      <c r="G100" s="14"/>
      <c r="H100" s="14"/>
      <c r="I100" s="14"/>
      <c r="J100" s="16" t="str">
        <f t="shared" si="19"/>
        <v/>
      </c>
      <c r="K100" s="16" t="str">
        <f t="shared" si="20"/>
        <v/>
      </c>
      <c r="L100" s="18" t="str">
        <f t="shared" si="21"/>
        <v/>
      </c>
      <c r="M100" s="18" t="str">
        <f t="shared" si="22"/>
        <v/>
      </c>
      <c r="N100" s="18" t="str">
        <f t="shared" si="23"/>
        <v/>
      </c>
      <c r="O100" s="18" t="str">
        <f t="shared" si="24"/>
        <v/>
      </c>
      <c r="P100" s="16" t="str">
        <f t="shared" si="25"/>
        <v/>
      </c>
      <c r="Q100" s="18" t="str">
        <f t="shared" si="26"/>
        <v/>
      </c>
    </row>
    <row r="101" spans="1:17" ht="15" customHeight="1" x14ac:dyDescent="0.45">
      <c r="A101" s="10" t="str">
        <f t="shared" si="18"/>
        <v/>
      </c>
      <c r="B101" s="11"/>
      <c r="C101" s="12"/>
      <c r="D101" s="13"/>
      <c r="E101" s="13"/>
      <c r="F101" s="14"/>
      <c r="G101" s="14"/>
      <c r="H101" s="14"/>
      <c r="I101" s="14"/>
      <c r="J101" s="10" t="str">
        <f t="shared" si="19"/>
        <v/>
      </c>
      <c r="K101" s="10" t="str">
        <f t="shared" si="20"/>
        <v/>
      </c>
      <c r="L101" s="15" t="str">
        <f t="shared" si="21"/>
        <v/>
      </c>
      <c r="M101" s="15" t="str">
        <f t="shared" si="22"/>
        <v/>
      </c>
      <c r="N101" s="15" t="str">
        <f t="shared" si="23"/>
        <v/>
      </c>
      <c r="O101" s="15" t="str">
        <f t="shared" si="24"/>
        <v/>
      </c>
      <c r="P101" s="10" t="str">
        <f t="shared" si="25"/>
        <v/>
      </c>
      <c r="Q101" s="15" t="str">
        <f t="shared" si="26"/>
        <v/>
      </c>
    </row>
    <row r="102" spans="1:17" ht="15" customHeight="1" x14ac:dyDescent="0.45">
      <c r="A102" s="16" t="str">
        <f t="shared" si="18"/>
        <v/>
      </c>
      <c r="B102" s="17"/>
      <c r="C102" s="12"/>
      <c r="D102" s="13"/>
      <c r="E102" s="13"/>
      <c r="F102" s="14"/>
      <c r="G102" s="14"/>
      <c r="H102" s="14"/>
      <c r="I102" s="14"/>
      <c r="J102" s="16" t="str">
        <f t="shared" si="19"/>
        <v/>
      </c>
      <c r="K102" s="16" t="str">
        <f t="shared" si="20"/>
        <v/>
      </c>
      <c r="L102" s="18" t="str">
        <f t="shared" si="21"/>
        <v/>
      </c>
      <c r="M102" s="18" t="str">
        <f t="shared" si="22"/>
        <v/>
      </c>
      <c r="N102" s="18" t="str">
        <f t="shared" si="23"/>
        <v/>
      </c>
      <c r="O102" s="18" t="str">
        <f t="shared" si="24"/>
        <v/>
      </c>
      <c r="P102" s="16" t="str">
        <f t="shared" si="25"/>
        <v/>
      </c>
      <c r="Q102" s="18" t="str">
        <f t="shared" si="26"/>
        <v/>
      </c>
    </row>
    <row r="103" spans="1:17" ht="15" customHeight="1" x14ac:dyDescent="0.45">
      <c r="A103" s="10" t="str">
        <f t="shared" si="18"/>
        <v/>
      </c>
      <c r="B103" s="11"/>
      <c r="C103" s="12"/>
      <c r="D103" s="13"/>
      <c r="E103" s="13"/>
      <c r="F103" s="14"/>
      <c r="G103" s="14"/>
      <c r="H103" s="14"/>
      <c r="I103" s="14"/>
      <c r="J103" s="10" t="str">
        <f t="shared" si="19"/>
        <v/>
      </c>
      <c r="K103" s="10" t="str">
        <f t="shared" si="20"/>
        <v/>
      </c>
      <c r="L103" s="15" t="str">
        <f t="shared" si="21"/>
        <v/>
      </c>
      <c r="M103" s="15" t="str">
        <f t="shared" si="22"/>
        <v/>
      </c>
      <c r="N103" s="15" t="str">
        <f t="shared" si="23"/>
        <v/>
      </c>
      <c r="O103" s="15" t="str">
        <f t="shared" si="24"/>
        <v/>
      </c>
      <c r="P103" s="10" t="str">
        <f t="shared" si="25"/>
        <v/>
      </c>
      <c r="Q103" s="15" t="str">
        <f t="shared" si="26"/>
        <v/>
      </c>
    </row>
    <row r="104" spans="1:17" ht="15" customHeight="1" x14ac:dyDescent="0.45">
      <c r="A104" s="16" t="str">
        <f t="shared" si="18"/>
        <v/>
      </c>
      <c r="B104" s="17"/>
      <c r="C104" s="12"/>
      <c r="D104" s="13"/>
      <c r="E104" s="13"/>
      <c r="F104" s="14"/>
      <c r="G104" s="14"/>
      <c r="H104" s="14"/>
      <c r="I104" s="14"/>
      <c r="J104" s="16" t="str">
        <f t="shared" si="19"/>
        <v/>
      </c>
      <c r="K104" s="16" t="str">
        <f t="shared" si="20"/>
        <v/>
      </c>
      <c r="L104" s="18" t="str">
        <f t="shared" si="21"/>
        <v/>
      </c>
      <c r="M104" s="18" t="str">
        <f t="shared" si="22"/>
        <v/>
      </c>
      <c r="N104" s="18" t="str">
        <f t="shared" si="23"/>
        <v/>
      </c>
      <c r="O104" s="18" t="str">
        <f t="shared" si="24"/>
        <v/>
      </c>
      <c r="P104" s="16" t="str">
        <f t="shared" si="25"/>
        <v/>
      </c>
      <c r="Q104" s="18" t="str">
        <f t="shared" si="26"/>
        <v/>
      </c>
    </row>
    <row r="105" spans="1:17" ht="15" customHeight="1" x14ac:dyDescent="0.45">
      <c r="A105" s="10" t="str">
        <f t="shared" ref="A105:A136" si="27">IF(C105="","",ROW()-8)</f>
        <v/>
      </c>
      <c r="B105" s="11"/>
      <c r="C105" s="12"/>
      <c r="D105" s="13"/>
      <c r="E105" s="13"/>
      <c r="F105" s="14"/>
      <c r="G105" s="14"/>
      <c r="H105" s="14"/>
      <c r="I105" s="14"/>
      <c r="J105" s="10" t="str">
        <f t="shared" ref="J105:J136" si="28">IF(OR($C105="",$D105="",$E105=""),"",DATEDIF($D105,$E105,"m"))</f>
        <v/>
      </c>
      <c r="K105" s="10" t="str">
        <f t="shared" ref="K105:K136" si="29">IF(OR($C105="",$D105="",$E105=""),"",IF($E105&gt;EDATE($D105,INDEX(AM_LTm,MATCH($C105,AM_Type,0))),"LTCG","STCG"))</f>
        <v/>
      </c>
      <c r="L105" s="15" t="str">
        <f t="shared" ref="L105:L136" si="30">IF($C105="","",$G105-$H105)</f>
        <v/>
      </c>
      <c r="M105" s="15" t="str">
        <f t="shared" ref="M105:M136" si="31">IF($C105="","",IF(AND(INDEX(AM_Index,MATCH($C105,AM_Type,0))=1,$K105="LTCG",$D105&lt;DATE(2024,7,23)),$F105*INDEX(CII_Val,MATCH(IF(MONTH($E105)&gt;=4,YEAR($E105),YEAR($E105)-1),CII_Year,0))/INDEX(CII_Val,MATCH(IF(MONTH($D105)&gt;=4,YEAR($D105),YEAR($D105)-1),CII_Year,0)),""))</f>
        <v/>
      </c>
      <c r="N105" s="15" t="str">
        <f t="shared" ref="N105:N136" si="32">IF($C105="","",IF(AND(INDEX(AM_Grand,MATCH($C105,AM_Type,0))=1,$K105="LTCG",$D105&lt;DATE(2018,2,1),$I105&lt;&gt;""),MAX($F105,MIN($I105,$G105)),$F105))</f>
        <v/>
      </c>
      <c r="O105" s="15" t="str">
        <f t="shared" ref="O105:O136" si="33">IF($C105="","",$L105-$N105)</f>
        <v/>
      </c>
      <c r="P105" s="10" t="str">
        <f t="shared" ref="P105:P136" si="34">IF($C105="","",IF(INDEX(AM_Cat,MATCH($C105,AM_Type,0))="SLABONLY","SLAB",IF($K105="STCG",IF(INDEX(AM_Cat,MATCH($C105,AM_Type,0))="EQ","EQ-ST","SLAB"),IF(INDEX(AM_Cat,MATCH($C105,AM_Type,0))="EQ","EQ-LT",IF(INDEX(AM_Cat,MATCH($C105,AM_Type,0))="PROP","PROP-LT","FLAT-LT")))))</f>
        <v/>
      </c>
      <c r="Q105" s="15" t="str">
        <f t="shared" ref="Q105:Q136" si="35">IF($C105="","",IF($P105="EQ-LT","pooled",IF($P105="EQ-ST",0.2*$O105,IF($P105="PROP-LT",IF($M105="",0.125*$O105,MIN(0.125*$O105,0.2*($L105-$M105))),IF($P105="FLAT-LT",0.125*$O105,IF($P105="SLAB",Slab_Rate*$O105,""))))))</f>
        <v/>
      </c>
    </row>
    <row r="106" spans="1:17" ht="15" customHeight="1" x14ac:dyDescent="0.45">
      <c r="A106" s="16" t="str">
        <f t="shared" si="27"/>
        <v/>
      </c>
      <c r="B106" s="17"/>
      <c r="C106" s="12"/>
      <c r="D106" s="13"/>
      <c r="E106" s="13"/>
      <c r="F106" s="14"/>
      <c r="G106" s="14"/>
      <c r="H106" s="14"/>
      <c r="I106" s="14"/>
      <c r="J106" s="16" t="str">
        <f t="shared" si="28"/>
        <v/>
      </c>
      <c r="K106" s="16" t="str">
        <f t="shared" si="29"/>
        <v/>
      </c>
      <c r="L106" s="18" t="str">
        <f t="shared" si="30"/>
        <v/>
      </c>
      <c r="M106" s="18" t="str">
        <f t="shared" si="31"/>
        <v/>
      </c>
      <c r="N106" s="18" t="str">
        <f t="shared" si="32"/>
        <v/>
      </c>
      <c r="O106" s="18" t="str">
        <f t="shared" si="33"/>
        <v/>
      </c>
      <c r="P106" s="16" t="str">
        <f t="shared" si="34"/>
        <v/>
      </c>
      <c r="Q106" s="18" t="str">
        <f t="shared" si="35"/>
        <v/>
      </c>
    </row>
    <row r="107" spans="1:17" ht="15" customHeight="1" x14ac:dyDescent="0.45">
      <c r="A107" s="10" t="str">
        <f t="shared" si="27"/>
        <v/>
      </c>
      <c r="B107" s="11"/>
      <c r="C107" s="12"/>
      <c r="D107" s="13"/>
      <c r="E107" s="13"/>
      <c r="F107" s="14"/>
      <c r="G107" s="14"/>
      <c r="H107" s="14"/>
      <c r="I107" s="14"/>
      <c r="J107" s="10" t="str">
        <f t="shared" si="28"/>
        <v/>
      </c>
      <c r="K107" s="10" t="str">
        <f t="shared" si="29"/>
        <v/>
      </c>
      <c r="L107" s="15" t="str">
        <f t="shared" si="30"/>
        <v/>
      </c>
      <c r="M107" s="15" t="str">
        <f t="shared" si="31"/>
        <v/>
      </c>
      <c r="N107" s="15" t="str">
        <f t="shared" si="32"/>
        <v/>
      </c>
      <c r="O107" s="15" t="str">
        <f t="shared" si="33"/>
        <v/>
      </c>
      <c r="P107" s="10" t="str">
        <f t="shared" si="34"/>
        <v/>
      </c>
      <c r="Q107" s="15" t="str">
        <f t="shared" si="35"/>
        <v/>
      </c>
    </row>
    <row r="108" spans="1:17" ht="15" customHeight="1" x14ac:dyDescent="0.45">
      <c r="A108" s="16" t="str">
        <f t="shared" si="27"/>
        <v/>
      </c>
      <c r="B108" s="17"/>
      <c r="C108" s="12"/>
      <c r="D108" s="13"/>
      <c r="E108" s="13"/>
      <c r="F108" s="14"/>
      <c r="G108" s="14"/>
      <c r="H108" s="14"/>
      <c r="I108" s="14"/>
      <c r="J108" s="16" t="str">
        <f t="shared" si="28"/>
        <v/>
      </c>
      <c r="K108" s="16" t="str">
        <f t="shared" si="29"/>
        <v/>
      </c>
      <c r="L108" s="18" t="str">
        <f t="shared" si="30"/>
        <v/>
      </c>
      <c r="M108" s="18" t="str">
        <f t="shared" si="31"/>
        <v/>
      </c>
      <c r="N108" s="18" t="str">
        <f t="shared" si="32"/>
        <v/>
      </c>
      <c r="O108" s="18" t="str">
        <f t="shared" si="33"/>
        <v/>
      </c>
      <c r="P108" s="16" t="str">
        <f t="shared" si="34"/>
        <v/>
      </c>
      <c r="Q108" s="18" t="str">
        <f t="shared" si="35"/>
        <v/>
      </c>
    </row>
    <row r="109" spans="1:17" ht="15" customHeight="1" x14ac:dyDescent="0.45">
      <c r="A109" s="10" t="str">
        <f t="shared" si="27"/>
        <v/>
      </c>
      <c r="B109" s="11"/>
      <c r="C109" s="12"/>
      <c r="D109" s="13"/>
      <c r="E109" s="13"/>
      <c r="F109" s="14"/>
      <c r="G109" s="14"/>
      <c r="H109" s="14"/>
      <c r="I109" s="14"/>
      <c r="J109" s="10" t="str">
        <f t="shared" si="28"/>
        <v/>
      </c>
      <c r="K109" s="10" t="str">
        <f t="shared" si="29"/>
        <v/>
      </c>
      <c r="L109" s="15" t="str">
        <f t="shared" si="30"/>
        <v/>
      </c>
      <c r="M109" s="15" t="str">
        <f t="shared" si="31"/>
        <v/>
      </c>
      <c r="N109" s="15" t="str">
        <f t="shared" si="32"/>
        <v/>
      </c>
      <c r="O109" s="15" t="str">
        <f t="shared" si="33"/>
        <v/>
      </c>
      <c r="P109" s="10" t="str">
        <f t="shared" si="34"/>
        <v/>
      </c>
      <c r="Q109" s="15" t="str">
        <f t="shared" si="35"/>
        <v/>
      </c>
    </row>
    <row r="110" spans="1:17" ht="15" customHeight="1" x14ac:dyDescent="0.45">
      <c r="A110" s="16" t="str">
        <f t="shared" si="27"/>
        <v/>
      </c>
      <c r="B110" s="17"/>
      <c r="C110" s="12"/>
      <c r="D110" s="13"/>
      <c r="E110" s="13"/>
      <c r="F110" s="14"/>
      <c r="G110" s="14"/>
      <c r="H110" s="14"/>
      <c r="I110" s="14"/>
      <c r="J110" s="16" t="str">
        <f t="shared" si="28"/>
        <v/>
      </c>
      <c r="K110" s="16" t="str">
        <f t="shared" si="29"/>
        <v/>
      </c>
      <c r="L110" s="18" t="str">
        <f t="shared" si="30"/>
        <v/>
      </c>
      <c r="M110" s="18" t="str">
        <f t="shared" si="31"/>
        <v/>
      </c>
      <c r="N110" s="18" t="str">
        <f t="shared" si="32"/>
        <v/>
      </c>
      <c r="O110" s="18" t="str">
        <f t="shared" si="33"/>
        <v/>
      </c>
      <c r="P110" s="16" t="str">
        <f t="shared" si="34"/>
        <v/>
      </c>
      <c r="Q110" s="18" t="str">
        <f t="shared" si="35"/>
        <v/>
      </c>
    </row>
    <row r="111" spans="1:17" ht="15" customHeight="1" x14ac:dyDescent="0.45">
      <c r="A111" s="10" t="str">
        <f t="shared" si="27"/>
        <v/>
      </c>
      <c r="B111" s="11"/>
      <c r="C111" s="12"/>
      <c r="D111" s="13"/>
      <c r="E111" s="13"/>
      <c r="F111" s="14"/>
      <c r="G111" s="14"/>
      <c r="H111" s="14"/>
      <c r="I111" s="14"/>
      <c r="J111" s="10" t="str">
        <f t="shared" si="28"/>
        <v/>
      </c>
      <c r="K111" s="10" t="str">
        <f t="shared" si="29"/>
        <v/>
      </c>
      <c r="L111" s="15" t="str">
        <f t="shared" si="30"/>
        <v/>
      </c>
      <c r="M111" s="15" t="str">
        <f t="shared" si="31"/>
        <v/>
      </c>
      <c r="N111" s="15" t="str">
        <f t="shared" si="32"/>
        <v/>
      </c>
      <c r="O111" s="15" t="str">
        <f t="shared" si="33"/>
        <v/>
      </c>
      <c r="P111" s="10" t="str">
        <f t="shared" si="34"/>
        <v/>
      </c>
      <c r="Q111" s="15" t="str">
        <f t="shared" si="35"/>
        <v/>
      </c>
    </row>
    <row r="112" spans="1:17" ht="15" customHeight="1" x14ac:dyDescent="0.45">
      <c r="A112" s="16" t="str">
        <f t="shared" si="27"/>
        <v/>
      </c>
      <c r="B112" s="17"/>
      <c r="C112" s="12"/>
      <c r="D112" s="13"/>
      <c r="E112" s="13"/>
      <c r="F112" s="14"/>
      <c r="G112" s="14"/>
      <c r="H112" s="14"/>
      <c r="I112" s="14"/>
      <c r="J112" s="16" t="str">
        <f t="shared" si="28"/>
        <v/>
      </c>
      <c r="K112" s="16" t="str">
        <f t="shared" si="29"/>
        <v/>
      </c>
      <c r="L112" s="18" t="str">
        <f t="shared" si="30"/>
        <v/>
      </c>
      <c r="M112" s="18" t="str">
        <f t="shared" si="31"/>
        <v/>
      </c>
      <c r="N112" s="18" t="str">
        <f t="shared" si="32"/>
        <v/>
      </c>
      <c r="O112" s="18" t="str">
        <f t="shared" si="33"/>
        <v/>
      </c>
      <c r="P112" s="16" t="str">
        <f t="shared" si="34"/>
        <v/>
      </c>
      <c r="Q112" s="18" t="str">
        <f t="shared" si="35"/>
        <v/>
      </c>
    </row>
    <row r="113" spans="1:17" ht="15" customHeight="1" x14ac:dyDescent="0.45">
      <c r="A113" s="10" t="str">
        <f t="shared" si="27"/>
        <v/>
      </c>
      <c r="B113" s="11"/>
      <c r="C113" s="12"/>
      <c r="D113" s="13"/>
      <c r="E113" s="13"/>
      <c r="F113" s="14"/>
      <c r="G113" s="14"/>
      <c r="H113" s="14"/>
      <c r="I113" s="14"/>
      <c r="J113" s="10" t="str">
        <f t="shared" si="28"/>
        <v/>
      </c>
      <c r="K113" s="10" t="str">
        <f t="shared" si="29"/>
        <v/>
      </c>
      <c r="L113" s="15" t="str">
        <f t="shared" si="30"/>
        <v/>
      </c>
      <c r="M113" s="15" t="str">
        <f t="shared" si="31"/>
        <v/>
      </c>
      <c r="N113" s="15" t="str">
        <f t="shared" si="32"/>
        <v/>
      </c>
      <c r="O113" s="15" t="str">
        <f t="shared" si="33"/>
        <v/>
      </c>
      <c r="P113" s="10" t="str">
        <f t="shared" si="34"/>
        <v/>
      </c>
      <c r="Q113" s="15" t="str">
        <f t="shared" si="35"/>
        <v/>
      </c>
    </row>
    <row r="114" spans="1:17" ht="15" customHeight="1" x14ac:dyDescent="0.45">
      <c r="A114" s="16" t="str">
        <f t="shared" si="27"/>
        <v/>
      </c>
      <c r="B114" s="17"/>
      <c r="C114" s="12"/>
      <c r="D114" s="13"/>
      <c r="E114" s="13"/>
      <c r="F114" s="14"/>
      <c r="G114" s="14"/>
      <c r="H114" s="14"/>
      <c r="I114" s="14"/>
      <c r="J114" s="16" t="str">
        <f t="shared" si="28"/>
        <v/>
      </c>
      <c r="K114" s="16" t="str">
        <f t="shared" si="29"/>
        <v/>
      </c>
      <c r="L114" s="18" t="str">
        <f t="shared" si="30"/>
        <v/>
      </c>
      <c r="M114" s="18" t="str">
        <f t="shared" si="31"/>
        <v/>
      </c>
      <c r="N114" s="18" t="str">
        <f t="shared" si="32"/>
        <v/>
      </c>
      <c r="O114" s="18" t="str">
        <f t="shared" si="33"/>
        <v/>
      </c>
      <c r="P114" s="16" t="str">
        <f t="shared" si="34"/>
        <v/>
      </c>
      <c r="Q114" s="18" t="str">
        <f t="shared" si="35"/>
        <v/>
      </c>
    </row>
    <row r="115" spans="1:17" ht="15" customHeight="1" x14ac:dyDescent="0.45">
      <c r="A115" s="10" t="str">
        <f t="shared" si="27"/>
        <v/>
      </c>
      <c r="B115" s="11"/>
      <c r="C115" s="12"/>
      <c r="D115" s="13"/>
      <c r="E115" s="13"/>
      <c r="F115" s="14"/>
      <c r="G115" s="14"/>
      <c r="H115" s="14"/>
      <c r="I115" s="14"/>
      <c r="J115" s="10" t="str">
        <f t="shared" si="28"/>
        <v/>
      </c>
      <c r="K115" s="10" t="str">
        <f t="shared" si="29"/>
        <v/>
      </c>
      <c r="L115" s="15" t="str">
        <f t="shared" si="30"/>
        <v/>
      </c>
      <c r="M115" s="15" t="str">
        <f t="shared" si="31"/>
        <v/>
      </c>
      <c r="N115" s="15" t="str">
        <f t="shared" si="32"/>
        <v/>
      </c>
      <c r="O115" s="15" t="str">
        <f t="shared" si="33"/>
        <v/>
      </c>
      <c r="P115" s="10" t="str">
        <f t="shared" si="34"/>
        <v/>
      </c>
      <c r="Q115" s="15" t="str">
        <f t="shared" si="35"/>
        <v/>
      </c>
    </row>
    <row r="116" spans="1:17" ht="15" customHeight="1" x14ac:dyDescent="0.45">
      <c r="A116" s="16" t="str">
        <f t="shared" si="27"/>
        <v/>
      </c>
      <c r="B116" s="17"/>
      <c r="C116" s="12"/>
      <c r="D116" s="13"/>
      <c r="E116" s="13"/>
      <c r="F116" s="14"/>
      <c r="G116" s="14"/>
      <c r="H116" s="14"/>
      <c r="I116" s="14"/>
      <c r="J116" s="16" t="str">
        <f t="shared" si="28"/>
        <v/>
      </c>
      <c r="K116" s="16" t="str">
        <f t="shared" si="29"/>
        <v/>
      </c>
      <c r="L116" s="18" t="str">
        <f t="shared" si="30"/>
        <v/>
      </c>
      <c r="M116" s="18" t="str">
        <f t="shared" si="31"/>
        <v/>
      </c>
      <c r="N116" s="18" t="str">
        <f t="shared" si="32"/>
        <v/>
      </c>
      <c r="O116" s="18" t="str">
        <f t="shared" si="33"/>
        <v/>
      </c>
      <c r="P116" s="16" t="str">
        <f t="shared" si="34"/>
        <v/>
      </c>
      <c r="Q116" s="18" t="str">
        <f t="shared" si="35"/>
        <v/>
      </c>
    </row>
    <row r="117" spans="1:17" ht="15" customHeight="1" x14ac:dyDescent="0.45">
      <c r="A117" s="10" t="str">
        <f t="shared" si="27"/>
        <v/>
      </c>
      <c r="B117" s="11"/>
      <c r="C117" s="12"/>
      <c r="D117" s="13"/>
      <c r="E117" s="13"/>
      <c r="F117" s="14"/>
      <c r="G117" s="14"/>
      <c r="H117" s="14"/>
      <c r="I117" s="14"/>
      <c r="J117" s="10" t="str">
        <f t="shared" si="28"/>
        <v/>
      </c>
      <c r="K117" s="10" t="str">
        <f t="shared" si="29"/>
        <v/>
      </c>
      <c r="L117" s="15" t="str">
        <f t="shared" si="30"/>
        <v/>
      </c>
      <c r="M117" s="15" t="str">
        <f t="shared" si="31"/>
        <v/>
      </c>
      <c r="N117" s="15" t="str">
        <f t="shared" si="32"/>
        <v/>
      </c>
      <c r="O117" s="15" t="str">
        <f t="shared" si="33"/>
        <v/>
      </c>
      <c r="P117" s="10" t="str">
        <f t="shared" si="34"/>
        <v/>
      </c>
      <c r="Q117" s="15" t="str">
        <f t="shared" si="35"/>
        <v/>
      </c>
    </row>
    <row r="118" spans="1:17" ht="15" customHeight="1" x14ac:dyDescent="0.45">
      <c r="A118" s="16" t="str">
        <f t="shared" si="27"/>
        <v/>
      </c>
      <c r="B118" s="17"/>
      <c r="C118" s="12"/>
      <c r="D118" s="13"/>
      <c r="E118" s="13"/>
      <c r="F118" s="14"/>
      <c r="G118" s="14"/>
      <c r="H118" s="14"/>
      <c r="I118" s="14"/>
      <c r="J118" s="16" t="str">
        <f t="shared" si="28"/>
        <v/>
      </c>
      <c r="K118" s="16" t="str">
        <f t="shared" si="29"/>
        <v/>
      </c>
      <c r="L118" s="18" t="str">
        <f t="shared" si="30"/>
        <v/>
      </c>
      <c r="M118" s="18" t="str">
        <f t="shared" si="31"/>
        <v/>
      </c>
      <c r="N118" s="18" t="str">
        <f t="shared" si="32"/>
        <v/>
      </c>
      <c r="O118" s="18" t="str">
        <f t="shared" si="33"/>
        <v/>
      </c>
      <c r="P118" s="16" t="str">
        <f t="shared" si="34"/>
        <v/>
      </c>
      <c r="Q118" s="18" t="str">
        <f t="shared" si="35"/>
        <v/>
      </c>
    </row>
    <row r="119" spans="1:17" ht="15" customHeight="1" x14ac:dyDescent="0.45">
      <c r="A119" s="10" t="str">
        <f t="shared" si="27"/>
        <v/>
      </c>
      <c r="B119" s="11"/>
      <c r="C119" s="12"/>
      <c r="D119" s="13"/>
      <c r="E119" s="13"/>
      <c r="F119" s="14"/>
      <c r="G119" s="14"/>
      <c r="H119" s="14"/>
      <c r="I119" s="14"/>
      <c r="J119" s="10" t="str">
        <f t="shared" si="28"/>
        <v/>
      </c>
      <c r="K119" s="10" t="str">
        <f t="shared" si="29"/>
        <v/>
      </c>
      <c r="L119" s="15" t="str">
        <f t="shared" si="30"/>
        <v/>
      </c>
      <c r="M119" s="15" t="str">
        <f t="shared" si="31"/>
        <v/>
      </c>
      <c r="N119" s="15" t="str">
        <f t="shared" si="32"/>
        <v/>
      </c>
      <c r="O119" s="15" t="str">
        <f t="shared" si="33"/>
        <v/>
      </c>
      <c r="P119" s="10" t="str">
        <f t="shared" si="34"/>
        <v/>
      </c>
      <c r="Q119" s="15" t="str">
        <f t="shared" si="35"/>
        <v/>
      </c>
    </row>
    <row r="120" spans="1:17" ht="15" customHeight="1" x14ac:dyDescent="0.45">
      <c r="A120" s="16" t="str">
        <f t="shared" si="27"/>
        <v/>
      </c>
      <c r="B120" s="17"/>
      <c r="C120" s="12"/>
      <c r="D120" s="13"/>
      <c r="E120" s="13"/>
      <c r="F120" s="14"/>
      <c r="G120" s="14"/>
      <c r="H120" s="14"/>
      <c r="I120" s="14"/>
      <c r="J120" s="16" t="str">
        <f t="shared" si="28"/>
        <v/>
      </c>
      <c r="K120" s="16" t="str">
        <f t="shared" si="29"/>
        <v/>
      </c>
      <c r="L120" s="18" t="str">
        <f t="shared" si="30"/>
        <v/>
      </c>
      <c r="M120" s="18" t="str">
        <f t="shared" si="31"/>
        <v/>
      </c>
      <c r="N120" s="18" t="str">
        <f t="shared" si="32"/>
        <v/>
      </c>
      <c r="O120" s="18" t="str">
        <f t="shared" si="33"/>
        <v/>
      </c>
      <c r="P120" s="16" t="str">
        <f t="shared" si="34"/>
        <v/>
      </c>
      <c r="Q120" s="18" t="str">
        <f t="shared" si="35"/>
        <v/>
      </c>
    </row>
    <row r="121" spans="1:17" ht="15" customHeight="1" x14ac:dyDescent="0.45">
      <c r="A121" s="10" t="str">
        <f t="shared" si="27"/>
        <v/>
      </c>
      <c r="B121" s="11"/>
      <c r="C121" s="12"/>
      <c r="D121" s="13"/>
      <c r="E121" s="13"/>
      <c r="F121" s="14"/>
      <c r="G121" s="14"/>
      <c r="H121" s="14"/>
      <c r="I121" s="14"/>
      <c r="J121" s="10" t="str">
        <f t="shared" si="28"/>
        <v/>
      </c>
      <c r="K121" s="10" t="str">
        <f t="shared" si="29"/>
        <v/>
      </c>
      <c r="L121" s="15" t="str">
        <f t="shared" si="30"/>
        <v/>
      </c>
      <c r="M121" s="15" t="str">
        <f t="shared" si="31"/>
        <v/>
      </c>
      <c r="N121" s="15" t="str">
        <f t="shared" si="32"/>
        <v/>
      </c>
      <c r="O121" s="15" t="str">
        <f t="shared" si="33"/>
        <v/>
      </c>
      <c r="P121" s="10" t="str">
        <f t="shared" si="34"/>
        <v/>
      </c>
      <c r="Q121" s="15" t="str">
        <f t="shared" si="35"/>
        <v/>
      </c>
    </row>
    <row r="122" spans="1:17" ht="15" customHeight="1" x14ac:dyDescent="0.45">
      <c r="A122" s="16" t="str">
        <f t="shared" si="27"/>
        <v/>
      </c>
      <c r="B122" s="17"/>
      <c r="C122" s="12"/>
      <c r="D122" s="13"/>
      <c r="E122" s="13"/>
      <c r="F122" s="14"/>
      <c r="G122" s="14"/>
      <c r="H122" s="14"/>
      <c r="I122" s="14"/>
      <c r="J122" s="16" t="str">
        <f t="shared" si="28"/>
        <v/>
      </c>
      <c r="K122" s="16" t="str">
        <f t="shared" si="29"/>
        <v/>
      </c>
      <c r="L122" s="18" t="str">
        <f t="shared" si="30"/>
        <v/>
      </c>
      <c r="M122" s="18" t="str">
        <f t="shared" si="31"/>
        <v/>
      </c>
      <c r="N122" s="18" t="str">
        <f t="shared" si="32"/>
        <v/>
      </c>
      <c r="O122" s="18" t="str">
        <f t="shared" si="33"/>
        <v/>
      </c>
      <c r="P122" s="16" t="str">
        <f t="shared" si="34"/>
        <v/>
      </c>
      <c r="Q122" s="18" t="str">
        <f t="shared" si="35"/>
        <v/>
      </c>
    </row>
    <row r="123" spans="1:17" ht="15" customHeight="1" x14ac:dyDescent="0.45">
      <c r="A123" s="10" t="str">
        <f t="shared" si="27"/>
        <v/>
      </c>
      <c r="B123" s="11"/>
      <c r="C123" s="12"/>
      <c r="D123" s="13"/>
      <c r="E123" s="13"/>
      <c r="F123" s="14"/>
      <c r="G123" s="14"/>
      <c r="H123" s="14"/>
      <c r="I123" s="14"/>
      <c r="J123" s="10" t="str">
        <f t="shared" si="28"/>
        <v/>
      </c>
      <c r="K123" s="10" t="str">
        <f t="shared" si="29"/>
        <v/>
      </c>
      <c r="L123" s="15" t="str">
        <f t="shared" si="30"/>
        <v/>
      </c>
      <c r="M123" s="15" t="str">
        <f t="shared" si="31"/>
        <v/>
      </c>
      <c r="N123" s="15" t="str">
        <f t="shared" si="32"/>
        <v/>
      </c>
      <c r="O123" s="15" t="str">
        <f t="shared" si="33"/>
        <v/>
      </c>
      <c r="P123" s="10" t="str">
        <f t="shared" si="34"/>
        <v/>
      </c>
      <c r="Q123" s="15" t="str">
        <f t="shared" si="35"/>
        <v/>
      </c>
    </row>
    <row r="124" spans="1:17" ht="15" customHeight="1" x14ac:dyDescent="0.45">
      <c r="A124" s="16" t="str">
        <f t="shared" si="27"/>
        <v/>
      </c>
      <c r="B124" s="17"/>
      <c r="C124" s="12"/>
      <c r="D124" s="13"/>
      <c r="E124" s="13"/>
      <c r="F124" s="14"/>
      <c r="G124" s="14"/>
      <c r="H124" s="14"/>
      <c r="I124" s="14"/>
      <c r="J124" s="16" t="str">
        <f t="shared" si="28"/>
        <v/>
      </c>
      <c r="K124" s="16" t="str">
        <f t="shared" si="29"/>
        <v/>
      </c>
      <c r="L124" s="18" t="str">
        <f t="shared" si="30"/>
        <v/>
      </c>
      <c r="M124" s="18" t="str">
        <f t="shared" si="31"/>
        <v/>
      </c>
      <c r="N124" s="18" t="str">
        <f t="shared" si="32"/>
        <v/>
      </c>
      <c r="O124" s="18" t="str">
        <f t="shared" si="33"/>
        <v/>
      </c>
      <c r="P124" s="16" t="str">
        <f t="shared" si="34"/>
        <v/>
      </c>
      <c r="Q124" s="18" t="str">
        <f t="shared" si="35"/>
        <v/>
      </c>
    </row>
    <row r="125" spans="1:17" ht="15" customHeight="1" x14ac:dyDescent="0.45">
      <c r="A125" s="10" t="str">
        <f t="shared" si="27"/>
        <v/>
      </c>
      <c r="B125" s="11"/>
      <c r="C125" s="12"/>
      <c r="D125" s="13"/>
      <c r="E125" s="13"/>
      <c r="F125" s="14"/>
      <c r="G125" s="14"/>
      <c r="H125" s="14"/>
      <c r="I125" s="14"/>
      <c r="J125" s="10" t="str">
        <f t="shared" si="28"/>
        <v/>
      </c>
      <c r="K125" s="10" t="str">
        <f t="shared" si="29"/>
        <v/>
      </c>
      <c r="L125" s="15" t="str">
        <f t="shared" si="30"/>
        <v/>
      </c>
      <c r="M125" s="15" t="str">
        <f t="shared" si="31"/>
        <v/>
      </c>
      <c r="N125" s="15" t="str">
        <f t="shared" si="32"/>
        <v/>
      </c>
      <c r="O125" s="15" t="str">
        <f t="shared" si="33"/>
        <v/>
      </c>
      <c r="P125" s="10" t="str">
        <f t="shared" si="34"/>
        <v/>
      </c>
      <c r="Q125" s="15" t="str">
        <f t="shared" si="35"/>
        <v/>
      </c>
    </row>
    <row r="126" spans="1:17" ht="15" customHeight="1" x14ac:dyDescent="0.45">
      <c r="A126" s="16" t="str">
        <f t="shared" si="27"/>
        <v/>
      </c>
      <c r="B126" s="17"/>
      <c r="C126" s="12"/>
      <c r="D126" s="13"/>
      <c r="E126" s="13"/>
      <c r="F126" s="14"/>
      <c r="G126" s="14"/>
      <c r="H126" s="14"/>
      <c r="I126" s="14"/>
      <c r="J126" s="16" t="str">
        <f t="shared" si="28"/>
        <v/>
      </c>
      <c r="K126" s="16" t="str">
        <f t="shared" si="29"/>
        <v/>
      </c>
      <c r="L126" s="18" t="str">
        <f t="shared" si="30"/>
        <v/>
      </c>
      <c r="M126" s="18" t="str">
        <f t="shared" si="31"/>
        <v/>
      </c>
      <c r="N126" s="18" t="str">
        <f t="shared" si="32"/>
        <v/>
      </c>
      <c r="O126" s="18" t="str">
        <f t="shared" si="33"/>
        <v/>
      </c>
      <c r="P126" s="16" t="str">
        <f t="shared" si="34"/>
        <v/>
      </c>
      <c r="Q126" s="18" t="str">
        <f t="shared" si="35"/>
        <v/>
      </c>
    </row>
    <row r="127" spans="1:17" ht="15" customHeight="1" x14ac:dyDescent="0.45">
      <c r="A127" s="10" t="str">
        <f t="shared" si="27"/>
        <v/>
      </c>
      <c r="B127" s="11"/>
      <c r="C127" s="12"/>
      <c r="D127" s="13"/>
      <c r="E127" s="13"/>
      <c r="F127" s="14"/>
      <c r="G127" s="14"/>
      <c r="H127" s="14"/>
      <c r="I127" s="14"/>
      <c r="J127" s="10" t="str">
        <f t="shared" si="28"/>
        <v/>
      </c>
      <c r="K127" s="10" t="str">
        <f t="shared" si="29"/>
        <v/>
      </c>
      <c r="L127" s="15" t="str">
        <f t="shared" si="30"/>
        <v/>
      </c>
      <c r="M127" s="15" t="str">
        <f t="shared" si="31"/>
        <v/>
      </c>
      <c r="N127" s="15" t="str">
        <f t="shared" si="32"/>
        <v/>
      </c>
      <c r="O127" s="15" t="str">
        <f t="shared" si="33"/>
        <v/>
      </c>
      <c r="P127" s="10" t="str">
        <f t="shared" si="34"/>
        <v/>
      </c>
      <c r="Q127" s="15" t="str">
        <f t="shared" si="35"/>
        <v/>
      </c>
    </row>
    <row r="128" spans="1:17" ht="15" customHeight="1" x14ac:dyDescent="0.45">
      <c r="A128" s="16" t="str">
        <f t="shared" si="27"/>
        <v/>
      </c>
      <c r="B128" s="17"/>
      <c r="C128" s="12"/>
      <c r="D128" s="13"/>
      <c r="E128" s="13"/>
      <c r="F128" s="14"/>
      <c r="G128" s="14"/>
      <c r="H128" s="14"/>
      <c r="I128" s="14"/>
      <c r="J128" s="16" t="str">
        <f t="shared" si="28"/>
        <v/>
      </c>
      <c r="K128" s="16" t="str">
        <f t="shared" si="29"/>
        <v/>
      </c>
      <c r="L128" s="18" t="str">
        <f t="shared" si="30"/>
        <v/>
      </c>
      <c r="M128" s="18" t="str">
        <f t="shared" si="31"/>
        <v/>
      </c>
      <c r="N128" s="18" t="str">
        <f t="shared" si="32"/>
        <v/>
      </c>
      <c r="O128" s="18" t="str">
        <f t="shared" si="33"/>
        <v/>
      </c>
      <c r="P128" s="16" t="str">
        <f t="shared" si="34"/>
        <v/>
      </c>
      <c r="Q128" s="18" t="str">
        <f t="shared" si="35"/>
        <v/>
      </c>
    </row>
    <row r="129" spans="1:17" ht="15" customHeight="1" x14ac:dyDescent="0.45">
      <c r="A129" s="10" t="str">
        <f t="shared" si="27"/>
        <v/>
      </c>
      <c r="B129" s="11"/>
      <c r="C129" s="12"/>
      <c r="D129" s="13"/>
      <c r="E129" s="13"/>
      <c r="F129" s="14"/>
      <c r="G129" s="14"/>
      <c r="H129" s="14"/>
      <c r="I129" s="14"/>
      <c r="J129" s="10" t="str">
        <f t="shared" si="28"/>
        <v/>
      </c>
      <c r="K129" s="10" t="str">
        <f t="shared" si="29"/>
        <v/>
      </c>
      <c r="L129" s="15" t="str">
        <f t="shared" si="30"/>
        <v/>
      </c>
      <c r="M129" s="15" t="str">
        <f t="shared" si="31"/>
        <v/>
      </c>
      <c r="N129" s="15" t="str">
        <f t="shared" si="32"/>
        <v/>
      </c>
      <c r="O129" s="15" t="str">
        <f t="shared" si="33"/>
        <v/>
      </c>
      <c r="P129" s="10" t="str">
        <f t="shared" si="34"/>
        <v/>
      </c>
      <c r="Q129" s="15" t="str">
        <f t="shared" si="35"/>
        <v/>
      </c>
    </row>
    <row r="130" spans="1:17" ht="15" customHeight="1" x14ac:dyDescent="0.45">
      <c r="A130" s="16" t="str">
        <f t="shared" si="27"/>
        <v/>
      </c>
      <c r="B130" s="17"/>
      <c r="C130" s="12"/>
      <c r="D130" s="13"/>
      <c r="E130" s="13"/>
      <c r="F130" s="14"/>
      <c r="G130" s="14"/>
      <c r="H130" s="14"/>
      <c r="I130" s="14"/>
      <c r="J130" s="16" t="str">
        <f t="shared" si="28"/>
        <v/>
      </c>
      <c r="K130" s="16" t="str">
        <f t="shared" si="29"/>
        <v/>
      </c>
      <c r="L130" s="18" t="str">
        <f t="shared" si="30"/>
        <v/>
      </c>
      <c r="M130" s="18" t="str">
        <f t="shared" si="31"/>
        <v/>
      </c>
      <c r="N130" s="18" t="str">
        <f t="shared" si="32"/>
        <v/>
      </c>
      <c r="O130" s="18" t="str">
        <f t="shared" si="33"/>
        <v/>
      </c>
      <c r="P130" s="16" t="str">
        <f t="shared" si="34"/>
        <v/>
      </c>
      <c r="Q130" s="18" t="str">
        <f t="shared" si="35"/>
        <v/>
      </c>
    </row>
    <row r="131" spans="1:17" ht="15" customHeight="1" x14ac:dyDescent="0.45">
      <c r="A131" s="10" t="str">
        <f t="shared" si="27"/>
        <v/>
      </c>
      <c r="B131" s="11"/>
      <c r="C131" s="12"/>
      <c r="D131" s="13"/>
      <c r="E131" s="13"/>
      <c r="F131" s="14"/>
      <c r="G131" s="14"/>
      <c r="H131" s="14"/>
      <c r="I131" s="14"/>
      <c r="J131" s="10" t="str">
        <f t="shared" si="28"/>
        <v/>
      </c>
      <c r="K131" s="10" t="str">
        <f t="shared" si="29"/>
        <v/>
      </c>
      <c r="L131" s="15" t="str">
        <f t="shared" si="30"/>
        <v/>
      </c>
      <c r="M131" s="15" t="str">
        <f t="shared" si="31"/>
        <v/>
      </c>
      <c r="N131" s="15" t="str">
        <f t="shared" si="32"/>
        <v/>
      </c>
      <c r="O131" s="15" t="str">
        <f t="shared" si="33"/>
        <v/>
      </c>
      <c r="P131" s="10" t="str">
        <f t="shared" si="34"/>
        <v/>
      </c>
      <c r="Q131" s="15" t="str">
        <f t="shared" si="35"/>
        <v/>
      </c>
    </row>
    <row r="132" spans="1:17" ht="15" customHeight="1" x14ac:dyDescent="0.45">
      <c r="A132" s="16" t="str">
        <f t="shared" si="27"/>
        <v/>
      </c>
      <c r="B132" s="17"/>
      <c r="C132" s="12"/>
      <c r="D132" s="13"/>
      <c r="E132" s="13"/>
      <c r="F132" s="14"/>
      <c r="G132" s="14"/>
      <c r="H132" s="14"/>
      <c r="I132" s="14"/>
      <c r="J132" s="16" t="str">
        <f t="shared" si="28"/>
        <v/>
      </c>
      <c r="K132" s="16" t="str">
        <f t="shared" si="29"/>
        <v/>
      </c>
      <c r="L132" s="18" t="str">
        <f t="shared" si="30"/>
        <v/>
      </c>
      <c r="M132" s="18" t="str">
        <f t="shared" si="31"/>
        <v/>
      </c>
      <c r="N132" s="18" t="str">
        <f t="shared" si="32"/>
        <v/>
      </c>
      <c r="O132" s="18" t="str">
        <f t="shared" si="33"/>
        <v/>
      </c>
      <c r="P132" s="16" t="str">
        <f t="shared" si="34"/>
        <v/>
      </c>
      <c r="Q132" s="18" t="str">
        <f t="shared" si="35"/>
        <v/>
      </c>
    </row>
    <row r="133" spans="1:17" ht="15" customHeight="1" x14ac:dyDescent="0.45">
      <c r="A133" s="10" t="str">
        <f t="shared" si="27"/>
        <v/>
      </c>
      <c r="B133" s="11"/>
      <c r="C133" s="12"/>
      <c r="D133" s="13"/>
      <c r="E133" s="13"/>
      <c r="F133" s="14"/>
      <c r="G133" s="14"/>
      <c r="H133" s="14"/>
      <c r="I133" s="14"/>
      <c r="J133" s="10" t="str">
        <f t="shared" si="28"/>
        <v/>
      </c>
      <c r="K133" s="10" t="str">
        <f t="shared" si="29"/>
        <v/>
      </c>
      <c r="L133" s="15" t="str">
        <f t="shared" si="30"/>
        <v/>
      </c>
      <c r="M133" s="15" t="str">
        <f t="shared" si="31"/>
        <v/>
      </c>
      <c r="N133" s="15" t="str">
        <f t="shared" si="32"/>
        <v/>
      </c>
      <c r="O133" s="15" t="str">
        <f t="shared" si="33"/>
        <v/>
      </c>
      <c r="P133" s="10" t="str">
        <f t="shared" si="34"/>
        <v/>
      </c>
      <c r="Q133" s="15" t="str">
        <f t="shared" si="35"/>
        <v/>
      </c>
    </row>
    <row r="134" spans="1:17" ht="15" customHeight="1" x14ac:dyDescent="0.45">
      <c r="A134" s="16" t="str">
        <f t="shared" si="27"/>
        <v/>
      </c>
      <c r="B134" s="17"/>
      <c r="C134" s="12"/>
      <c r="D134" s="13"/>
      <c r="E134" s="13"/>
      <c r="F134" s="14"/>
      <c r="G134" s="14"/>
      <c r="H134" s="14"/>
      <c r="I134" s="14"/>
      <c r="J134" s="16" t="str">
        <f t="shared" si="28"/>
        <v/>
      </c>
      <c r="K134" s="16" t="str">
        <f t="shared" si="29"/>
        <v/>
      </c>
      <c r="L134" s="18" t="str">
        <f t="shared" si="30"/>
        <v/>
      </c>
      <c r="M134" s="18" t="str">
        <f t="shared" si="31"/>
        <v/>
      </c>
      <c r="N134" s="18" t="str">
        <f t="shared" si="32"/>
        <v/>
      </c>
      <c r="O134" s="18" t="str">
        <f t="shared" si="33"/>
        <v/>
      </c>
      <c r="P134" s="16" t="str">
        <f t="shared" si="34"/>
        <v/>
      </c>
      <c r="Q134" s="18" t="str">
        <f t="shared" si="35"/>
        <v/>
      </c>
    </row>
    <row r="135" spans="1:17" ht="15" customHeight="1" x14ac:dyDescent="0.45">
      <c r="A135" s="10" t="str">
        <f t="shared" si="27"/>
        <v/>
      </c>
      <c r="B135" s="11"/>
      <c r="C135" s="12"/>
      <c r="D135" s="13"/>
      <c r="E135" s="13"/>
      <c r="F135" s="14"/>
      <c r="G135" s="14"/>
      <c r="H135" s="14"/>
      <c r="I135" s="14"/>
      <c r="J135" s="10" t="str">
        <f t="shared" si="28"/>
        <v/>
      </c>
      <c r="K135" s="10" t="str">
        <f t="shared" si="29"/>
        <v/>
      </c>
      <c r="L135" s="15" t="str">
        <f t="shared" si="30"/>
        <v/>
      </c>
      <c r="M135" s="15" t="str">
        <f t="shared" si="31"/>
        <v/>
      </c>
      <c r="N135" s="15" t="str">
        <f t="shared" si="32"/>
        <v/>
      </c>
      <c r="O135" s="15" t="str">
        <f t="shared" si="33"/>
        <v/>
      </c>
      <c r="P135" s="10" t="str">
        <f t="shared" si="34"/>
        <v/>
      </c>
      <c r="Q135" s="15" t="str">
        <f t="shared" si="35"/>
        <v/>
      </c>
    </row>
    <row r="136" spans="1:17" ht="15" customHeight="1" x14ac:dyDescent="0.45">
      <c r="A136" s="16" t="str">
        <f t="shared" si="27"/>
        <v/>
      </c>
      <c r="B136" s="17"/>
      <c r="C136" s="12"/>
      <c r="D136" s="13"/>
      <c r="E136" s="13"/>
      <c r="F136" s="14"/>
      <c r="G136" s="14"/>
      <c r="H136" s="14"/>
      <c r="I136" s="14"/>
      <c r="J136" s="16" t="str">
        <f t="shared" si="28"/>
        <v/>
      </c>
      <c r="K136" s="16" t="str">
        <f t="shared" si="29"/>
        <v/>
      </c>
      <c r="L136" s="18" t="str">
        <f t="shared" si="30"/>
        <v/>
      </c>
      <c r="M136" s="18" t="str">
        <f t="shared" si="31"/>
        <v/>
      </c>
      <c r="N136" s="18" t="str">
        <f t="shared" si="32"/>
        <v/>
      </c>
      <c r="O136" s="18" t="str">
        <f t="shared" si="33"/>
        <v/>
      </c>
      <c r="P136" s="16" t="str">
        <f t="shared" si="34"/>
        <v/>
      </c>
      <c r="Q136" s="18" t="str">
        <f t="shared" si="35"/>
        <v/>
      </c>
    </row>
    <row r="137" spans="1:17" ht="15" customHeight="1" x14ac:dyDescent="0.45">
      <c r="A137" s="10" t="str">
        <f t="shared" ref="A137:A168" si="36">IF(C137="","",ROW()-8)</f>
        <v/>
      </c>
      <c r="B137" s="11"/>
      <c r="C137" s="12"/>
      <c r="D137" s="13"/>
      <c r="E137" s="13"/>
      <c r="F137" s="14"/>
      <c r="G137" s="14"/>
      <c r="H137" s="14"/>
      <c r="I137" s="14"/>
      <c r="J137" s="10" t="str">
        <f t="shared" ref="J137:J168" si="37">IF(OR($C137="",$D137="",$E137=""),"",DATEDIF($D137,$E137,"m"))</f>
        <v/>
      </c>
      <c r="K137" s="10" t="str">
        <f t="shared" ref="K137:K168" si="38">IF(OR($C137="",$D137="",$E137=""),"",IF($E137&gt;EDATE($D137,INDEX(AM_LTm,MATCH($C137,AM_Type,0))),"LTCG","STCG"))</f>
        <v/>
      </c>
      <c r="L137" s="15" t="str">
        <f t="shared" ref="L137:L168" si="39">IF($C137="","",$G137-$H137)</f>
        <v/>
      </c>
      <c r="M137" s="15" t="str">
        <f t="shared" ref="M137:M168" si="40">IF($C137="","",IF(AND(INDEX(AM_Index,MATCH($C137,AM_Type,0))=1,$K137="LTCG",$D137&lt;DATE(2024,7,23)),$F137*INDEX(CII_Val,MATCH(IF(MONTH($E137)&gt;=4,YEAR($E137),YEAR($E137)-1),CII_Year,0))/INDEX(CII_Val,MATCH(IF(MONTH($D137)&gt;=4,YEAR($D137),YEAR($D137)-1),CII_Year,0)),""))</f>
        <v/>
      </c>
      <c r="N137" s="15" t="str">
        <f t="shared" ref="N137:N168" si="41">IF($C137="","",IF(AND(INDEX(AM_Grand,MATCH($C137,AM_Type,0))=1,$K137="LTCG",$D137&lt;DATE(2018,2,1),$I137&lt;&gt;""),MAX($F137,MIN($I137,$G137)),$F137))</f>
        <v/>
      </c>
      <c r="O137" s="15" t="str">
        <f t="shared" ref="O137:O168" si="42">IF($C137="","",$L137-$N137)</f>
        <v/>
      </c>
      <c r="P137" s="10" t="str">
        <f t="shared" ref="P137:P168" si="43">IF($C137="","",IF(INDEX(AM_Cat,MATCH($C137,AM_Type,0))="SLABONLY","SLAB",IF($K137="STCG",IF(INDEX(AM_Cat,MATCH($C137,AM_Type,0))="EQ","EQ-ST","SLAB"),IF(INDEX(AM_Cat,MATCH($C137,AM_Type,0))="EQ","EQ-LT",IF(INDEX(AM_Cat,MATCH($C137,AM_Type,0))="PROP","PROP-LT","FLAT-LT")))))</f>
        <v/>
      </c>
      <c r="Q137" s="15" t="str">
        <f t="shared" ref="Q137:Q168" si="44">IF($C137="","",IF($P137="EQ-LT","pooled",IF($P137="EQ-ST",0.2*$O137,IF($P137="PROP-LT",IF($M137="",0.125*$O137,MIN(0.125*$O137,0.2*($L137-$M137))),IF($P137="FLAT-LT",0.125*$O137,IF($P137="SLAB",Slab_Rate*$O137,""))))))</f>
        <v/>
      </c>
    </row>
    <row r="138" spans="1:17" ht="15" customHeight="1" x14ac:dyDescent="0.45">
      <c r="A138" s="16" t="str">
        <f t="shared" si="36"/>
        <v/>
      </c>
      <c r="B138" s="17"/>
      <c r="C138" s="12"/>
      <c r="D138" s="13"/>
      <c r="E138" s="13"/>
      <c r="F138" s="14"/>
      <c r="G138" s="14"/>
      <c r="H138" s="14"/>
      <c r="I138" s="14"/>
      <c r="J138" s="16" t="str">
        <f t="shared" si="37"/>
        <v/>
      </c>
      <c r="K138" s="16" t="str">
        <f t="shared" si="38"/>
        <v/>
      </c>
      <c r="L138" s="18" t="str">
        <f t="shared" si="39"/>
        <v/>
      </c>
      <c r="M138" s="18" t="str">
        <f t="shared" si="40"/>
        <v/>
      </c>
      <c r="N138" s="18" t="str">
        <f t="shared" si="41"/>
        <v/>
      </c>
      <c r="O138" s="18" t="str">
        <f t="shared" si="42"/>
        <v/>
      </c>
      <c r="P138" s="16" t="str">
        <f t="shared" si="43"/>
        <v/>
      </c>
      <c r="Q138" s="18" t="str">
        <f t="shared" si="44"/>
        <v/>
      </c>
    </row>
    <row r="139" spans="1:17" ht="15" customHeight="1" x14ac:dyDescent="0.45">
      <c r="A139" s="10" t="str">
        <f t="shared" si="36"/>
        <v/>
      </c>
      <c r="B139" s="11"/>
      <c r="C139" s="12"/>
      <c r="D139" s="13"/>
      <c r="E139" s="13"/>
      <c r="F139" s="14"/>
      <c r="G139" s="14"/>
      <c r="H139" s="14"/>
      <c r="I139" s="14"/>
      <c r="J139" s="10" t="str">
        <f t="shared" si="37"/>
        <v/>
      </c>
      <c r="K139" s="10" t="str">
        <f t="shared" si="38"/>
        <v/>
      </c>
      <c r="L139" s="15" t="str">
        <f t="shared" si="39"/>
        <v/>
      </c>
      <c r="M139" s="15" t="str">
        <f t="shared" si="40"/>
        <v/>
      </c>
      <c r="N139" s="15" t="str">
        <f t="shared" si="41"/>
        <v/>
      </c>
      <c r="O139" s="15" t="str">
        <f t="shared" si="42"/>
        <v/>
      </c>
      <c r="P139" s="10" t="str">
        <f t="shared" si="43"/>
        <v/>
      </c>
      <c r="Q139" s="15" t="str">
        <f t="shared" si="44"/>
        <v/>
      </c>
    </row>
    <row r="140" spans="1:17" ht="15" customHeight="1" x14ac:dyDescent="0.45">
      <c r="A140" s="16" t="str">
        <f t="shared" si="36"/>
        <v/>
      </c>
      <c r="B140" s="17"/>
      <c r="C140" s="12"/>
      <c r="D140" s="13"/>
      <c r="E140" s="13"/>
      <c r="F140" s="14"/>
      <c r="G140" s="14"/>
      <c r="H140" s="14"/>
      <c r="I140" s="14"/>
      <c r="J140" s="16" t="str">
        <f t="shared" si="37"/>
        <v/>
      </c>
      <c r="K140" s="16" t="str">
        <f t="shared" si="38"/>
        <v/>
      </c>
      <c r="L140" s="18" t="str">
        <f t="shared" si="39"/>
        <v/>
      </c>
      <c r="M140" s="18" t="str">
        <f t="shared" si="40"/>
        <v/>
      </c>
      <c r="N140" s="18" t="str">
        <f t="shared" si="41"/>
        <v/>
      </c>
      <c r="O140" s="18" t="str">
        <f t="shared" si="42"/>
        <v/>
      </c>
      <c r="P140" s="16" t="str">
        <f t="shared" si="43"/>
        <v/>
      </c>
      <c r="Q140" s="18" t="str">
        <f t="shared" si="44"/>
        <v/>
      </c>
    </row>
    <row r="141" spans="1:17" ht="15" customHeight="1" x14ac:dyDescent="0.45">
      <c r="A141" s="10" t="str">
        <f t="shared" si="36"/>
        <v/>
      </c>
      <c r="B141" s="11"/>
      <c r="C141" s="12"/>
      <c r="D141" s="13"/>
      <c r="E141" s="13"/>
      <c r="F141" s="14"/>
      <c r="G141" s="14"/>
      <c r="H141" s="14"/>
      <c r="I141" s="14"/>
      <c r="J141" s="10" t="str">
        <f t="shared" si="37"/>
        <v/>
      </c>
      <c r="K141" s="10" t="str">
        <f t="shared" si="38"/>
        <v/>
      </c>
      <c r="L141" s="15" t="str">
        <f t="shared" si="39"/>
        <v/>
      </c>
      <c r="M141" s="15" t="str">
        <f t="shared" si="40"/>
        <v/>
      </c>
      <c r="N141" s="15" t="str">
        <f t="shared" si="41"/>
        <v/>
      </c>
      <c r="O141" s="15" t="str">
        <f t="shared" si="42"/>
        <v/>
      </c>
      <c r="P141" s="10" t="str">
        <f t="shared" si="43"/>
        <v/>
      </c>
      <c r="Q141" s="15" t="str">
        <f t="shared" si="44"/>
        <v/>
      </c>
    </row>
    <row r="142" spans="1:17" ht="15" customHeight="1" x14ac:dyDescent="0.45">
      <c r="A142" s="16" t="str">
        <f t="shared" si="36"/>
        <v/>
      </c>
      <c r="B142" s="17"/>
      <c r="C142" s="12"/>
      <c r="D142" s="13"/>
      <c r="E142" s="13"/>
      <c r="F142" s="14"/>
      <c r="G142" s="14"/>
      <c r="H142" s="14"/>
      <c r="I142" s="14"/>
      <c r="J142" s="16" t="str">
        <f t="shared" si="37"/>
        <v/>
      </c>
      <c r="K142" s="16" t="str">
        <f t="shared" si="38"/>
        <v/>
      </c>
      <c r="L142" s="18" t="str">
        <f t="shared" si="39"/>
        <v/>
      </c>
      <c r="M142" s="18" t="str">
        <f t="shared" si="40"/>
        <v/>
      </c>
      <c r="N142" s="18" t="str">
        <f t="shared" si="41"/>
        <v/>
      </c>
      <c r="O142" s="18" t="str">
        <f t="shared" si="42"/>
        <v/>
      </c>
      <c r="P142" s="16" t="str">
        <f t="shared" si="43"/>
        <v/>
      </c>
      <c r="Q142" s="18" t="str">
        <f t="shared" si="44"/>
        <v/>
      </c>
    </row>
    <row r="143" spans="1:17" ht="15" customHeight="1" x14ac:dyDescent="0.45">
      <c r="A143" s="10" t="str">
        <f t="shared" si="36"/>
        <v/>
      </c>
      <c r="B143" s="11"/>
      <c r="C143" s="12"/>
      <c r="D143" s="13"/>
      <c r="E143" s="13"/>
      <c r="F143" s="14"/>
      <c r="G143" s="14"/>
      <c r="H143" s="14"/>
      <c r="I143" s="14"/>
      <c r="J143" s="10" t="str">
        <f t="shared" si="37"/>
        <v/>
      </c>
      <c r="K143" s="10" t="str">
        <f t="shared" si="38"/>
        <v/>
      </c>
      <c r="L143" s="15" t="str">
        <f t="shared" si="39"/>
        <v/>
      </c>
      <c r="M143" s="15" t="str">
        <f t="shared" si="40"/>
        <v/>
      </c>
      <c r="N143" s="15" t="str">
        <f t="shared" si="41"/>
        <v/>
      </c>
      <c r="O143" s="15" t="str">
        <f t="shared" si="42"/>
        <v/>
      </c>
      <c r="P143" s="10" t="str">
        <f t="shared" si="43"/>
        <v/>
      </c>
      <c r="Q143" s="15" t="str">
        <f t="shared" si="44"/>
        <v/>
      </c>
    </row>
    <row r="144" spans="1:17" ht="15" customHeight="1" x14ac:dyDescent="0.45">
      <c r="A144" s="16" t="str">
        <f t="shared" si="36"/>
        <v/>
      </c>
      <c r="B144" s="17"/>
      <c r="C144" s="12"/>
      <c r="D144" s="13"/>
      <c r="E144" s="13"/>
      <c r="F144" s="14"/>
      <c r="G144" s="14"/>
      <c r="H144" s="14"/>
      <c r="I144" s="14"/>
      <c r="J144" s="16" t="str">
        <f t="shared" si="37"/>
        <v/>
      </c>
      <c r="K144" s="16" t="str">
        <f t="shared" si="38"/>
        <v/>
      </c>
      <c r="L144" s="18" t="str">
        <f t="shared" si="39"/>
        <v/>
      </c>
      <c r="M144" s="18" t="str">
        <f t="shared" si="40"/>
        <v/>
      </c>
      <c r="N144" s="18" t="str">
        <f t="shared" si="41"/>
        <v/>
      </c>
      <c r="O144" s="18" t="str">
        <f t="shared" si="42"/>
        <v/>
      </c>
      <c r="P144" s="16" t="str">
        <f t="shared" si="43"/>
        <v/>
      </c>
      <c r="Q144" s="18" t="str">
        <f t="shared" si="44"/>
        <v/>
      </c>
    </row>
    <row r="145" spans="1:17" ht="15" customHeight="1" x14ac:dyDescent="0.45">
      <c r="A145" s="10" t="str">
        <f t="shared" si="36"/>
        <v/>
      </c>
      <c r="B145" s="11"/>
      <c r="C145" s="12"/>
      <c r="D145" s="13"/>
      <c r="E145" s="13"/>
      <c r="F145" s="14"/>
      <c r="G145" s="14"/>
      <c r="H145" s="14"/>
      <c r="I145" s="14"/>
      <c r="J145" s="10" t="str">
        <f t="shared" si="37"/>
        <v/>
      </c>
      <c r="K145" s="10" t="str">
        <f t="shared" si="38"/>
        <v/>
      </c>
      <c r="L145" s="15" t="str">
        <f t="shared" si="39"/>
        <v/>
      </c>
      <c r="M145" s="15" t="str">
        <f t="shared" si="40"/>
        <v/>
      </c>
      <c r="N145" s="15" t="str">
        <f t="shared" si="41"/>
        <v/>
      </c>
      <c r="O145" s="15" t="str">
        <f t="shared" si="42"/>
        <v/>
      </c>
      <c r="P145" s="10" t="str">
        <f t="shared" si="43"/>
        <v/>
      </c>
      <c r="Q145" s="15" t="str">
        <f t="shared" si="44"/>
        <v/>
      </c>
    </row>
    <row r="146" spans="1:17" ht="15" customHeight="1" x14ac:dyDescent="0.45">
      <c r="A146" s="16" t="str">
        <f t="shared" si="36"/>
        <v/>
      </c>
      <c r="B146" s="17"/>
      <c r="C146" s="12"/>
      <c r="D146" s="13"/>
      <c r="E146" s="13"/>
      <c r="F146" s="14"/>
      <c r="G146" s="14"/>
      <c r="H146" s="14"/>
      <c r="I146" s="14"/>
      <c r="J146" s="16" t="str">
        <f t="shared" si="37"/>
        <v/>
      </c>
      <c r="K146" s="16" t="str">
        <f t="shared" si="38"/>
        <v/>
      </c>
      <c r="L146" s="18" t="str">
        <f t="shared" si="39"/>
        <v/>
      </c>
      <c r="M146" s="18" t="str">
        <f t="shared" si="40"/>
        <v/>
      </c>
      <c r="N146" s="18" t="str">
        <f t="shared" si="41"/>
        <v/>
      </c>
      <c r="O146" s="18" t="str">
        <f t="shared" si="42"/>
        <v/>
      </c>
      <c r="P146" s="16" t="str">
        <f t="shared" si="43"/>
        <v/>
      </c>
      <c r="Q146" s="18" t="str">
        <f t="shared" si="44"/>
        <v/>
      </c>
    </row>
    <row r="147" spans="1:17" ht="15" customHeight="1" x14ac:dyDescent="0.45">
      <c r="A147" s="10" t="str">
        <f t="shared" si="36"/>
        <v/>
      </c>
      <c r="B147" s="11"/>
      <c r="C147" s="12"/>
      <c r="D147" s="13"/>
      <c r="E147" s="13"/>
      <c r="F147" s="14"/>
      <c r="G147" s="14"/>
      <c r="H147" s="14"/>
      <c r="I147" s="14"/>
      <c r="J147" s="10" t="str">
        <f t="shared" si="37"/>
        <v/>
      </c>
      <c r="K147" s="10" t="str">
        <f t="shared" si="38"/>
        <v/>
      </c>
      <c r="L147" s="15" t="str">
        <f t="shared" si="39"/>
        <v/>
      </c>
      <c r="M147" s="15" t="str">
        <f t="shared" si="40"/>
        <v/>
      </c>
      <c r="N147" s="15" t="str">
        <f t="shared" si="41"/>
        <v/>
      </c>
      <c r="O147" s="15" t="str">
        <f t="shared" si="42"/>
        <v/>
      </c>
      <c r="P147" s="10" t="str">
        <f t="shared" si="43"/>
        <v/>
      </c>
      <c r="Q147" s="15" t="str">
        <f t="shared" si="44"/>
        <v/>
      </c>
    </row>
    <row r="148" spans="1:17" ht="15" customHeight="1" x14ac:dyDescent="0.45">
      <c r="A148" s="16" t="str">
        <f t="shared" si="36"/>
        <v/>
      </c>
      <c r="B148" s="17"/>
      <c r="C148" s="12"/>
      <c r="D148" s="13"/>
      <c r="E148" s="13"/>
      <c r="F148" s="14"/>
      <c r="G148" s="14"/>
      <c r="H148" s="14"/>
      <c r="I148" s="14"/>
      <c r="J148" s="16" t="str">
        <f t="shared" si="37"/>
        <v/>
      </c>
      <c r="K148" s="16" t="str">
        <f t="shared" si="38"/>
        <v/>
      </c>
      <c r="L148" s="18" t="str">
        <f t="shared" si="39"/>
        <v/>
      </c>
      <c r="M148" s="18" t="str">
        <f t="shared" si="40"/>
        <v/>
      </c>
      <c r="N148" s="18" t="str">
        <f t="shared" si="41"/>
        <v/>
      </c>
      <c r="O148" s="18" t="str">
        <f t="shared" si="42"/>
        <v/>
      </c>
      <c r="P148" s="16" t="str">
        <f t="shared" si="43"/>
        <v/>
      </c>
      <c r="Q148" s="18" t="str">
        <f t="shared" si="44"/>
        <v/>
      </c>
    </row>
    <row r="149" spans="1:17" ht="15" customHeight="1" x14ac:dyDescent="0.45">
      <c r="A149" s="10" t="str">
        <f t="shared" si="36"/>
        <v/>
      </c>
      <c r="B149" s="11"/>
      <c r="C149" s="12"/>
      <c r="D149" s="13"/>
      <c r="E149" s="13"/>
      <c r="F149" s="14"/>
      <c r="G149" s="14"/>
      <c r="H149" s="14"/>
      <c r="I149" s="14"/>
      <c r="J149" s="10" t="str">
        <f t="shared" si="37"/>
        <v/>
      </c>
      <c r="K149" s="10" t="str">
        <f t="shared" si="38"/>
        <v/>
      </c>
      <c r="L149" s="15" t="str">
        <f t="shared" si="39"/>
        <v/>
      </c>
      <c r="M149" s="15" t="str">
        <f t="shared" si="40"/>
        <v/>
      </c>
      <c r="N149" s="15" t="str">
        <f t="shared" si="41"/>
        <v/>
      </c>
      <c r="O149" s="15" t="str">
        <f t="shared" si="42"/>
        <v/>
      </c>
      <c r="P149" s="10" t="str">
        <f t="shared" si="43"/>
        <v/>
      </c>
      <c r="Q149" s="15" t="str">
        <f t="shared" si="44"/>
        <v/>
      </c>
    </row>
    <row r="150" spans="1:17" ht="15" customHeight="1" x14ac:dyDescent="0.45">
      <c r="A150" s="16" t="str">
        <f t="shared" si="36"/>
        <v/>
      </c>
      <c r="B150" s="17"/>
      <c r="C150" s="12"/>
      <c r="D150" s="13"/>
      <c r="E150" s="13"/>
      <c r="F150" s="14"/>
      <c r="G150" s="14"/>
      <c r="H150" s="14"/>
      <c r="I150" s="14"/>
      <c r="J150" s="16" t="str">
        <f t="shared" si="37"/>
        <v/>
      </c>
      <c r="K150" s="16" t="str">
        <f t="shared" si="38"/>
        <v/>
      </c>
      <c r="L150" s="18" t="str">
        <f t="shared" si="39"/>
        <v/>
      </c>
      <c r="M150" s="18" t="str">
        <f t="shared" si="40"/>
        <v/>
      </c>
      <c r="N150" s="18" t="str">
        <f t="shared" si="41"/>
        <v/>
      </c>
      <c r="O150" s="18" t="str">
        <f t="shared" si="42"/>
        <v/>
      </c>
      <c r="P150" s="16" t="str">
        <f t="shared" si="43"/>
        <v/>
      </c>
      <c r="Q150" s="18" t="str">
        <f t="shared" si="44"/>
        <v/>
      </c>
    </row>
    <row r="151" spans="1:17" ht="15" customHeight="1" x14ac:dyDescent="0.45">
      <c r="A151" s="10" t="str">
        <f t="shared" si="36"/>
        <v/>
      </c>
      <c r="B151" s="11"/>
      <c r="C151" s="12"/>
      <c r="D151" s="13"/>
      <c r="E151" s="13"/>
      <c r="F151" s="14"/>
      <c r="G151" s="14"/>
      <c r="H151" s="14"/>
      <c r="I151" s="14"/>
      <c r="J151" s="10" t="str">
        <f t="shared" si="37"/>
        <v/>
      </c>
      <c r="K151" s="10" t="str">
        <f t="shared" si="38"/>
        <v/>
      </c>
      <c r="L151" s="15" t="str">
        <f t="shared" si="39"/>
        <v/>
      </c>
      <c r="M151" s="15" t="str">
        <f t="shared" si="40"/>
        <v/>
      </c>
      <c r="N151" s="15" t="str">
        <f t="shared" si="41"/>
        <v/>
      </c>
      <c r="O151" s="15" t="str">
        <f t="shared" si="42"/>
        <v/>
      </c>
      <c r="P151" s="10" t="str">
        <f t="shared" si="43"/>
        <v/>
      </c>
      <c r="Q151" s="15" t="str">
        <f t="shared" si="44"/>
        <v/>
      </c>
    </row>
    <row r="152" spans="1:17" ht="15" customHeight="1" x14ac:dyDescent="0.45">
      <c r="A152" s="16" t="str">
        <f t="shared" si="36"/>
        <v/>
      </c>
      <c r="B152" s="17"/>
      <c r="C152" s="12"/>
      <c r="D152" s="13"/>
      <c r="E152" s="13"/>
      <c r="F152" s="14"/>
      <c r="G152" s="14"/>
      <c r="H152" s="14"/>
      <c r="I152" s="14"/>
      <c r="J152" s="16" t="str">
        <f t="shared" si="37"/>
        <v/>
      </c>
      <c r="K152" s="16" t="str">
        <f t="shared" si="38"/>
        <v/>
      </c>
      <c r="L152" s="18" t="str">
        <f t="shared" si="39"/>
        <v/>
      </c>
      <c r="M152" s="18" t="str">
        <f t="shared" si="40"/>
        <v/>
      </c>
      <c r="N152" s="18" t="str">
        <f t="shared" si="41"/>
        <v/>
      </c>
      <c r="O152" s="18" t="str">
        <f t="shared" si="42"/>
        <v/>
      </c>
      <c r="P152" s="16" t="str">
        <f t="shared" si="43"/>
        <v/>
      </c>
      <c r="Q152" s="18" t="str">
        <f t="shared" si="44"/>
        <v/>
      </c>
    </row>
    <row r="153" spans="1:17" ht="15" customHeight="1" x14ac:dyDescent="0.45">
      <c r="A153" s="10" t="str">
        <f t="shared" si="36"/>
        <v/>
      </c>
      <c r="B153" s="11"/>
      <c r="C153" s="12"/>
      <c r="D153" s="13"/>
      <c r="E153" s="13"/>
      <c r="F153" s="14"/>
      <c r="G153" s="14"/>
      <c r="H153" s="14"/>
      <c r="I153" s="14"/>
      <c r="J153" s="10" t="str">
        <f t="shared" si="37"/>
        <v/>
      </c>
      <c r="K153" s="10" t="str">
        <f t="shared" si="38"/>
        <v/>
      </c>
      <c r="L153" s="15" t="str">
        <f t="shared" si="39"/>
        <v/>
      </c>
      <c r="M153" s="15" t="str">
        <f t="shared" si="40"/>
        <v/>
      </c>
      <c r="N153" s="15" t="str">
        <f t="shared" si="41"/>
        <v/>
      </c>
      <c r="O153" s="15" t="str">
        <f t="shared" si="42"/>
        <v/>
      </c>
      <c r="P153" s="10" t="str">
        <f t="shared" si="43"/>
        <v/>
      </c>
      <c r="Q153" s="15" t="str">
        <f t="shared" si="44"/>
        <v/>
      </c>
    </row>
    <row r="154" spans="1:17" ht="15" customHeight="1" x14ac:dyDescent="0.45">
      <c r="A154" s="16" t="str">
        <f t="shared" si="36"/>
        <v/>
      </c>
      <c r="B154" s="17"/>
      <c r="C154" s="12"/>
      <c r="D154" s="13"/>
      <c r="E154" s="13"/>
      <c r="F154" s="14"/>
      <c r="G154" s="14"/>
      <c r="H154" s="14"/>
      <c r="I154" s="14"/>
      <c r="J154" s="16" t="str">
        <f t="shared" si="37"/>
        <v/>
      </c>
      <c r="K154" s="16" t="str">
        <f t="shared" si="38"/>
        <v/>
      </c>
      <c r="L154" s="18" t="str">
        <f t="shared" si="39"/>
        <v/>
      </c>
      <c r="M154" s="18" t="str">
        <f t="shared" si="40"/>
        <v/>
      </c>
      <c r="N154" s="18" t="str">
        <f t="shared" si="41"/>
        <v/>
      </c>
      <c r="O154" s="18" t="str">
        <f t="shared" si="42"/>
        <v/>
      </c>
      <c r="P154" s="16" t="str">
        <f t="shared" si="43"/>
        <v/>
      </c>
      <c r="Q154" s="18" t="str">
        <f t="shared" si="44"/>
        <v/>
      </c>
    </row>
    <row r="155" spans="1:17" ht="15" customHeight="1" x14ac:dyDescent="0.45">
      <c r="A155" s="10" t="str">
        <f t="shared" si="36"/>
        <v/>
      </c>
      <c r="B155" s="11"/>
      <c r="C155" s="12"/>
      <c r="D155" s="13"/>
      <c r="E155" s="13"/>
      <c r="F155" s="14"/>
      <c r="G155" s="14"/>
      <c r="H155" s="14"/>
      <c r="I155" s="14"/>
      <c r="J155" s="10" t="str">
        <f t="shared" si="37"/>
        <v/>
      </c>
      <c r="K155" s="10" t="str">
        <f t="shared" si="38"/>
        <v/>
      </c>
      <c r="L155" s="15" t="str">
        <f t="shared" si="39"/>
        <v/>
      </c>
      <c r="M155" s="15" t="str">
        <f t="shared" si="40"/>
        <v/>
      </c>
      <c r="N155" s="15" t="str">
        <f t="shared" si="41"/>
        <v/>
      </c>
      <c r="O155" s="15" t="str">
        <f t="shared" si="42"/>
        <v/>
      </c>
      <c r="P155" s="10" t="str">
        <f t="shared" si="43"/>
        <v/>
      </c>
      <c r="Q155" s="15" t="str">
        <f t="shared" si="44"/>
        <v/>
      </c>
    </row>
    <row r="156" spans="1:17" ht="15" customHeight="1" x14ac:dyDescent="0.45">
      <c r="A156" s="16" t="str">
        <f t="shared" si="36"/>
        <v/>
      </c>
      <c r="B156" s="17"/>
      <c r="C156" s="12"/>
      <c r="D156" s="13"/>
      <c r="E156" s="13"/>
      <c r="F156" s="14"/>
      <c r="G156" s="14"/>
      <c r="H156" s="14"/>
      <c r="I156" s="14"/>
      <c r="J156" s="16" t="str">
        <f t="shared" si="37"/>
        <v/>
      </c>
      <c r="K156" s="16" t="str">
        <f t="shared" si="38"/>
        <v/>
      </c>
      <c r="L156" s="18" t="str">
        <f t="shared" si="39"/>
        <v/>
      </c>
      <c r="M156" s="18" t="str">
        <f t="shared" si="40"/>
        <v/>
      </c>
      <c r="N156" s="18" t="str">
        <f t="shared" si="41"/>
        <v/>
      </c>
      <c r="O156" s="18" t="str">
        <f t="shared" si="42"/>
        <v/>
      </c>
      <c r="P156" s="16" t="str">
        <f t="shared" si="43"/>
        <v/>
      </c>
      <c r="Q156" s="18" t="str">
        <f t="shared" si="44"/>
        <v/>
      </c>
    </row>
    <row r="157" spans="1:17" ht="15" customHeight="1" x14ac:dyDescent="0.45">
      <c r="A157" s="10" t="str">
        <f t="shared" si="36"/>
        <v/>
      </c>
      <c r="B157" s="11"/>
      <c r="C157" s="12"/>
      <c r="D157" s="13"/>
      <c r="E157" s="13"/>
      <c r="F157" s="14"/>
      <c r="G157" s="14"/>
      <c r="H157" s="14"/>
      <c r="I157" s="14"/>
      <c r="J157" s="10" t="str">
        <f t="shared" si="37"/>
        <v/>
      </c>
      <c r="K157" s="10" t="str">
        <f t="shared" si="38"/>
        <v/>
      </c>
      <c r="L157" s="15" t="str">
        <f t="shared" si="39"/>
        <v/>
      </c>
      <c r="M157" s="15" t="str">
        <f t="shared" si="40"/>
        <v/>
      </c>
      <c r="N157" s="15" t="str">
        <f t="shared" si="41"/>
        <v/>
      </c>
      <c r="O157" s="15" t="str">
        <f t="shared" si="42"/>
        <v/>
      </c>
      <c r="P157" s="10" t="str">
        <f t="shared" si="43"/>
        <v/>
      </c>
      <c r="Q157" s="15" t="str">
        <f t="shared" si="44"/>
        <v/>
      </c>
    </row>
    <row r="158" spans="1:17" ht="15" customHeight="1" x14ac:dyDescent="0.45">
      <c r="A158" s="16" t="str">
        <f t="shared" si="36"/>
        <v/>
      </c>
      <c r="B158" s="17"/>
      <c r="C158" s="12"/>
      <c r="D158" s="13"/>
      <c r="E158" s="13"/>
      <c r="F158" s="14"/>
      <c r="G158" s="14"/>
      <c r="H158" s="14"/>
      <c r="I158" s="14"/>
      <c r="J158" s="16" t="str">
        <f t="shared" si="37"/>
        <v/>
      </c>
      <c r="K158" s="16" t="str">
        <f t="shared" si="38"/>
        <v/>
      </c>
      <c r="L158" s="18" t="str">
        <f t="shared" si="39"/>
        <v/>
      </c>
      <c r="M158" s="18" t="str">
        <f t="shared" si="40"/>
        <v/>
      </c>
      <c r="N158" s="18" t="str">
        <f t="shared" si="41"/>
        <v/>
      </c>
      <c r="O158" s="18" t="str">
        <f t="shared" si="42"/>
        <v/>
      </c>
      <c r="P158" s="16" t="str">
        <f t="shared" si="43"/>
        <v/>
      </c>
      <c r="Q158" s="18" t="str">
        <f t="shared" si="44"/>
        <v/>
      </c>
    </row>
    <row r="159" spans="1:17" ht="15" customHeight="1" x14ac:dyDescent="0.45">
      <c r="A159" s="10" t="str">
        <f t="shared" si="36"/>
        <v/>
      </c>
      <c r="B159" s="11"/>
      <c r="C159" s="12"/>
      <c r="D159" s="13"/>
      <c r="E159" s="13"/>
      <c r="F159" s="14"/>
      <c r="G159" s="14"/>
      <c r="H159" s="14"/>
      <c r="I159" s="14"/>
      <c r="J159" s="10" t="str">
        <f t="shared" si="37"/>
        <v/>
      </c>
      <c r="K159" s="10" t="str">
        <f t="shared" si="38"/>
        <v/>
      </c>
      <c r="L159" s="15" t="str">
        <f t="shared" si="39"/>
        <v/>
      </c>
      <c r="M159" s="15" t="str">
        <f t="shared" si="40"/>
        <v/>
      </c>
      <c r="N159" s="15" t="str">
        <f t="shared" si="41"/>
        <v/>
      </c>
      <c r="O159" s="15" t="str">
        <f t="shared" si="42"/>
        <v/>
      </c>
      <c r="P159" s="10" t="str">
        <f t="shared" si="43"/>
        <v/>
      </c>
      <c r="Q159" s="15" t="str">
        <f t="shared" si="44"/>
        <v/>
      </c>
    </row>
    <row r="160" spans="1:17" ht="15" customHeight="1" x14ac:dyDescent="0.45">
      <c r="A160" s="16" t="str">
        <f t="shared" si="36"/>
        <v/>
      </c>
      <c r="B160" s="17"/>
      <c r="C160" s="12"/>
      <c r="D160" s="13"/>
      <c r="E160" s="13"/>
      <c r="F160" s="14"/>
      <c r="G160" s="14"/>
      <c r="H160" s="14"/>
      <c r="I160" s="14"/>
      <c r="J160" s="16" t="str">
        <f t="shared" si="37"/>
        <v/>
      </c>
      <c r="K160" s="16" t="str">
        <f t="shared" si="38"/>
        <v/>
      </c>
      <c r="L160" s="18" t="str">
        <f t="shared" si="39"/>
        <v/>
      </c>
      <c r="M160" s="18" t="str">
        <f t="shared" si="40"/>
        <v/>
      </c>
      <c r="N160" s="18" t="str">
        <f t="shared" si="41"/>
        <v/>
      </c>
      <c r="O160" s="18" t="str">
        <f t="shared" si="42"/>
        <v/>
      </c>
      <c r="P160" s="16" t="str">
        <f t="shared" si="43"/>
        <v/>
      </c>
      <c r="Q160" s="18" t="str">
        <f t="shared" si="44"/>
        <v/>
      </c>
    </row>
    <row r="161" spans="1:17" ht="15" customHeight="1" x14ac:dyDescent="0.45">
      <c r="A161" s="10" t="str">
        <f t="shared" si="36"/>
        <v/>
      </c>
      <c r="B161" s="11"/>
      <c r="C161" s="12"/>
      <c r="D161" s="13"/>
      <c r="E161" s="13"/>
      <c r="F161" s="14"/>
      <c r="G161" s="14"/>
      <c r="H161" s="14"/>
      <c r="I161" s="14"/>
      <c r="J161" s="10" t="str">
        <f t="shared" si="37"/>
        <v/>
      </c>
      <c r="K161" s="10" t="str">
        <f t="shared" si="38"/>
        <v/>
      </c>
      <c r="L161" s="15" t="str">
        <f t="shared" si="39"/>
        <v/>
      </c>
      <c r="M161" s="15" t="str">
        <f t="shared" si="40"/>
        <v/>
      </c>
      <c r="N161" s="15" t="str">
        <f t="shared" si="41"/>
        <v/>
      </c>
      <c r="O161" s="15" t="str">
        <f t="shared" si="42"/>
        <v/>
      </c>
      <c r="P161" s="10" t="str">
        <f t="shared" si="43"/>
        <v/>
      </c>
      <c r="Q161" s="15" t="str">
        <f t="shared" si="44"/>
        <v/>
      </c>
    </row>
    <row r="162" spans="1:17" ht="15" customHeight="1" x14ac:dyDescent="0.45">
      <c r="A162" s="16" t="str">
        <f t="shared" si="36"/>
        <v/>
      </c>
      <c r="B162" s="17"/>
      <c r="C162" s="12"/>
      <c r="D162" s="13"/>
      <c r="E162" s="13"/>
      <c r="F162" s="14"/>
      <c r="G162" s="14"/>
      <c r="H162" s="14"/>
      <c r="I162" s="14"/>
      <c r="J162" s="16" t="str">
        <f t="shared" si="37"/>
        <v/>
      </c>
      <c r="K162" s="16" t="str">
        <f t="shared" si="38"/>
        <v/>
      </c>
      <c r="L162" s="18" t="str">
        <f t="shared" si="39"/>
        <v/>
      </c>
      <c r="M162" s="18" t="str">
        <f t="shared" si="40"/>
        <v/>
      </c>
      <c r="N162" s="18" t="str">
        <f t="shared" si="41"/>
        <v/>
      </c>
      <c r="O162" s="18" t="str">
        <f t="shared" si="42"/>
        <v/>
      </c>
      <c r="P162" s="16" t="str">
        <f t="shared" si="43"/>
        <v/>
      </c>
      <c r="Q162" s="18" t="str">
        <f t="shared" si="44"/>
        <v/>
      </c>
    </row>
    <row r="163" spans="1:17" ht="15" customHeight="1" x14ac:dyDescent="0.45">
      <c r="A163" s="10" t="str">
        <f t="shared" si="36"/>
        <v/>
      </c>
      <c r="B163" s="11"/>
      <c r="C163" s="12"/>
      <c r="D163" s="13"/>
      <c r="E163" s="13"/>
      <c r="F163" s="14"/>
      <c r="G163" s="14"/>
      <c r="H163" s="14"/>
      <c r="I163" s="14"/>
      <c r="J163" s="10" t="str">
        <f t="shared" si="37"/>
        <v/>
      </c>
      <c r="K163" s="10" t="str">
        <f t="shared" si="38"/>
        <v/>
      </c>
      <c r="L163" s="15" t="str">
        <f t="shared" si="39"/>
        <v/>
      </c>
      <c r="M163" s="15" t="str">
        <f t="shared" si="40"/>
        <v/>
      </c>
      <c r="N163" s="15" t="str">
        <f t="shared" si="41"/>
        <v/>
      </c>
      <c r="O163" s="15" t="str">
        <f t="shared" si="42"/>
        <v/>
      </c>
      <c r="P163" s="10" t="str">
        <f t="shared" si="43"/>
        <v/>
      </c>
      <c r="Q163" s="15" t="str">
        <f t="shared" si="44"/>
        <v/>
      </c>
    </row>
    <row r="164" spans="1:17" ht="15" customHeight="1" x14ac:dyDescent="0.45">
      <c r="A164" s="16" t="str">
        <f t="shared" si="36"/>
        <v/>
      </c>
      <c r="B164" s="17"/>
      <c r="C164" s="12"/>
      <c r="D164" s="13"/>
      <c r="E164" s="13"/>
      <c r="F164" s="14"/>
      <c r="G164" s="14"/>
      <c r="H164" s="14"/>
      <c r="I164" s="14"/>
      <c r="J164" s="16" t="str">
        <f t="shared" si="37"/>
        <v/>
      </c>
      <c r="K164" s="16" t="str">
        <f t="shared" si="38"/>
        <v/>
      </c>
      <c r="L164" s="18" t="str">
        <f t="shared" si="39"/>
        <v/>
      </c>
      <c r="M164" s="18" t="str">
        <f t="shared" si="40"/>
        <v/>
      </c>
      <c r="N164" s="18" t="str">
        <f t="shared" si="41"/>
        <v/>
      </c>
      <c r="O164" s="18" t="str">
        <f t="shared" si="42"/>
        <v/>
      </c>
      <c r="P164" s="16" t="str">
        <f t="shared" si="43"/>
        <v/>
      </c>
      <c r="Q164" s="18" t="str">
        <f t="shared" si="44"/>
        <v/>
      </c>
    </row>
    <row r="165" spans="1:17" ht="15" customHeight="1" x14ac:dyDescent="0.45">
      <c r="A165" s="10" t="str">
        <f t="shared" si="36"/>
        <v/>
      </c>
      <c r="B165" s="11"/>
      <c r="C165" s="12"/>
      <c r="D165" s="13"/>
      <c r="E165" s="13"/>
      <c r="F165" s="14"/>
      <c r="G165" s="14"/>
      <c r="H165" s="14"/>
      <c r="I165" s="14"/>
      <c r="J165" s="10" t="str">
        <f t="shared" si="37"/>
        <v/>
      </c>
      <c r="K165" s="10" t="str">
        <f t="shared" si="38"/>
        <v/>
      </c>
      <c r="L165" s="15" t="str">
        <f t="shared" si="39"/>
        <v/>
      </c>
      <c r="M165" s="15" t="str">
        <f t="shared" si="40"/>
        <v/>
      </c>
      <c r="N165" s="15" t="str">
        <f t="shared" si="41"/>
        <v/>
      </c>
      <c r="O165" s="15" t="str">
        <f t="shared" si="42"/>
        <v/>
      </c>
      <c r="P165" s="10" t="str">
        <f t="shared" si="43"/>
        <v/>
      </c>
      <c r="Q165" s="15" t="str">
        <f t="shared" si="44"/>
        <v/>
      </c>
    </row>
    <row r="166" spans="1:17" ht="15" customHeight="1" x14ac:dyDescent="0.45">
      <c r="A166" s="16" t="str">
        <f t="shared" si="36"/>
        <v/>
      </c>
      <c r="B166" s="17"/>
      <c r="C166" s="12"/>
      <c r="D166" s="13"/>
      <c r="E166" s="13"/>
      <c r="F166" s="14"/>
      <c r="G166" s="14"/>
      <c r="H166" s="14"/>
      <c r="I166" s="14"/>
      <c r="J166" s="16" t="str">
        <f t="shared" si="37"/>
        <v/>
      </c>
      <c r="K166" s="16" t="str">
        <f t="shared" si="38"/>
        <v/>
      </c>
      <c r="L166" s="18" t="str">
        <f t="shared" si="39"/>
        <v/>
      </c>
      <c r="M166" s="18" t="str">
        <f t="shared" si="40"/>
        <v/>
      </c>
      <c r="N166" s="18" t="str">
        <f t="shared" si="41"/>
        <v/>
      </c>
      <c r="O166" s="18" t="str">
        <f t="shared" si="42"/>
        <v/>
      </c>
      <c r="P166" s="16" t="str">
        <f t="shared" si="43"/>
        <v/>
      </c>
      <c r="Q166" s="18" t="str">
        <f t="shared" si="44"/>
        <v/>
      </c>
    </row>
    <row r="167" spans="1:17" ht="15" customHeight="1" x14ac:dyDescent="0.45">
      <c r="A167" s="10" t="str">
        <f t="shared" si="36"/>
        <v/>
      </c>
      <c r="B167" s="11"/>
      <c r="C167" s="12"/>
      <c r="D167" s="13"/>
      <c r="E167" s="13"/>
      <c r="F167" s="14"/>
      <c r="G167" s="14"/>
      <c r="H167" s="14"/>
      <c r="I167" s="14"/>
      <c r="J167" s="10" t="str">
        <f t="shared" si="37"/>
        <v/>
      </c>
      <c r="K167" s="10" t="str">
        <f t="shared" si="38"/>
        <v/>
      </c>
      <c r="L167" s="15" t="str">
        <f t="shared" si="39"/>
        <v/>
      </c>
      <c r="M167" s="15" t="str">
        <f t="shared" si="40"/>
        <v/>
      </c>
      <c r="N167" s="15" t="str">
        <f t="shared" si="41"/>
        <v/>
      </c>
      <c r="O167" s="15" t="str">
        <f t="shared" si="42"/>
        <v/>
      </c>
      <c r="P167" s="10" t="str">
        <f t="shared" si="43"/>
        <v/>
      </c>
      <c r="Q167" s="15" t="str">
        <f t="shared" si="44"/>
        <v/>
      </c>
    </row>
    <row r="168" spans="1:17" ht="15" customHeight="1" x14ac:dyDescent="0.45">
      <c r="A168" s="16" t="str">
        <f t="shared" si="36"/>
        <v/>
      </c>
      <c r="B168" s="17"/>
      <c r="C168" s="12"/>
      <c r="D168" s="13"/>
      <c r="E168" s="13"/>
      <c r="F168" s="14"/>
      <c r="G168" s="14"/>
      <c r="H168" s="14"/>
      <c r="I168" s="14"/>
      <c r="J168" s="16" t="str">
        <f t="shared" si="37"/>
        <v/>
      </c>
      <c r="K168" s="16" t="str">
        <f t="shared" si="38"/>
        <v/>
      </c>
      <c r="L168" s="18" t="str">
        <f t="shared" si="39"/>
        <v/>
      </c>
      <c r="M168" s="18" t="str">
        <f t="shared" si="40"/>
        <v/>
      </c>
      <c r="N168" s="18" t="str">
        <f t="shared" si="41"/>
        <v/>
      </c>
      <c r="O168" s="18" t="str">
        <f t="shared" si="42"/>
        <v/>
      </c>
      <c r="P168" s="16" t="str">
        <f t="shared" si="43"/>
        <v/>
      </c>
      <c r="Q168" s="18" t="str">
        <f t="shared" si="44"/>
        <v/>
      </c>
    </row>
    <row r="169" spans="1:17" ht="15" customHeight="1" x14ac:dyDescent="0.45">
      <c r="A169" s="10" t="str">
        <f t="shared" ref="A169:A200" si="45">IF(C169="","",ROW()-8)</f>
        <v/>
      </c>
      <c r="B169" s="11"/>
      <c r="C169" s="12"/>
      <c r="D169" s="13"/>
      <c r="E169" s="13"/>
      <c r="F169" s="14"/>
      <c r="G169" s="14"/>
      <c r="H169" s="14"/>
      <c r="I169" s="14"/>
      <c r="J169" s="10" t="str">
        <f t="shared" ref="J169:J200" si="46">IF(OR($C169="",$D169="",$E169=""),"",DATEDIF($D169,$E169,"m"))</f>
        <v/>
      </c>
      <c r="K169" s="10" t="str">
        <f t="shared" ref="K169:K200" si="47">IF(OR($C169="",$D169="",$E169=""),"",IF($E169&gt;EDATE($D169,INDEX(AM_LTm,MATCH($C169,AM_Type,0))),"LTCG","STCG"))</f>
        <v/>
      </c>
      <c r="L169" s="15" t="str">
        <f t="shared" ref="L169:L200" si="48">IF($C169="","",$G169-$H169)</f>
        <v/>
      </c>
      <c r="M169" s="15" t="str">
        <f t="shared" ref="M169:M200" si="49">IF($C169="","",IF(AND(INDEX(AM_Index,MATCH($C169,AM_Type,0))=1,$K169="LTCG",$D169&lt;DATE(2024,7,23)),$F169*INDEX(CII_Val,MATCH(IF(MONTH($E169)&gt;=4,YEAR($E169),YEAR($E169)-1),CII_Year,0))/INDEX(CII_Val,MATCH(IF(MONTH($D169)&gt;=4,YEAR($D169),YEAR($D169)-1),CII_Year,0)),""))</f>
        <v/>
      </c>
      <c r="N169" s="15" t="str">
        <f t="shared" ref="N169:N200" si="50">IF($C169="","",IF(AND(INDEX(AM_Grand,MATCH($C169,AM_Type,0))=1,$K169="LTCG",$D169&lt;DATE(2018,2,1),$I169&lt;&gt;""),MAX($F169,MIN($I169,$G169)),$F169))</f>
        <v/>
      </c>
      <c r="O169" s="15" t="str">
        <f t="shared" ref="O169:O200" si="51">IF($C169="","",$L169-$N169)</f>
        <v/>
      </c>
      <c r="P169" s="10" t="str">
        <f t="shared" ref="P169:P200" si="52">IF($C169="","",IF(INDEX(AM_Cat,MATCH($C169,AM_Type,0))="SLABONLY","SLAB",IF($K169="STCG",IF(INDEX(AM_Cat,MATCH($C169,AM_Type,0))="EQ","EQ-ST","SLAB"),IF(INDEX(AM_Cat,MATCH($C169,AM_Type,0))="EQ","EQ-LT",IF(INDEX(AM_Cat,MATCH($C169,AM_Type,0))="PROP","PROP-LT","FLAT-LT")))))</f>
        <v/>
      </c>
      <c r="Q169" s="15" t="str">
        <f t="shared" ref="Q169:Q200" si="53">IF($C169="","",IF($P169="EQ-LT","pooled",IF($P169="EQ-ST",0.2*$O169,IF($P169="PROP-LT",IF($M169="",0.125*$O169,MIN(0.125*$O169,0.2*($L169-$M169))),IF($P169="FLAT-LT",0.125*$O169,IF($P169="SLAB",Slab_Rate*$O169,""))))))</f>
        <v/>
      </c>
    </row>
    <row r="170" spans="1:17" ht="15" customHeight="1" x14ac:dyDescent="0.45">
      <c r="A170" s="16" t="str">
        <f t="shared" si="45"/>
        <v/>
      </c>
      <c r="B170" s="17"/>
      <c r="C170" s="12"/>
      <c r="D170" s="13"/>
      <c r="E170" s="13"/>
      <c r="F170" s="14"/>
      <c r="G170" s="14"/>
      <c r="H170" s="14"/>
      <c r="I170" s="14"/>
      <c r="J170" s="16" t="str">
        <f t="shared" si="46"/>
        <v/>
      </c>
      <c r="K170" s="16" t="str">
        <f t="shared" si="47"/>
        <v/>
      </c>
      <c r="L170" s="18" t="str">
        <f t="shared" si="48"/>
        <v/>
      </c>
      <c r="M170" s="18" t="str">
        <f t="shared" si="49"/>
        <v/>
      </c>
      <c r="N170" s="18" t="str">
        <f t="shared" si="50"/>
        <v/>
      </c>
      <c r="O170" s="18" t="str">
        <f t="shared" si="51"/>
        <v/>
      </c>
      <c r="P170" s="16" t="str">
        <f t="shared" si="52"/>
        <v/>
      </c>
      <c r="Q170" s="18" t="str">
        <f t="shared" si="53"/>
        <v/>
      </c>
    </row>
    <row r="171" spans="1:17" ht="15" customHeight="1" x14ac:dyDescent="0.45">
      <c r="A171" s="10" t="str">
        <f t="shared" si="45"/>
        <v/>
      </c>
      <c r="B171" s="11"/>
      <c r="C171" s="12"/>
      <c r="D171" s="13"/>
      <c r="E171" s="13"/>
      <c r="F171" s="14"/>
      <c r="G171" s="14"/>
      <c r="H171" s="14"/>
      <c r="I171" s="14"/>
      <c r="J171" s="10" t="str">
        <f t="shared" si="46"/>
        <v/>
      </c>
      <c r="K171" s="10" t="str">
        <f t="shared" si="47"/>
        <v/>
      </c>
      <c r="L171" s="15" t="str">
        <f t="shared" si="48"/>
        <v/>
      </c>
      <c r="M171" s="15" t="str">
        <f t="shared" si="49"/>
        <v/>
      </c>
      <c r="N171" s="15" t="str">
        <f t="shared" si="50"/>
        <v/>
      </c>
      <c r="O171" s="15" t="str">
        <f t="shared" si="51"/>
        <v/>
      </c>
      <c r="P171" s="10" t="str">
        <f t="shared" si="52"/>
        <v/>
      </c>
      <c r="Q171" s="15" t="str">
        <f t="shared" si="53"/>
        <v/>
      </c>
    </row>
    <row r="172" spans="1:17" ht="15" customHeight="1" x14ac:dyDescent="0.45">
      <c r="A172" s="16" t="str">
        <f t="shared" si="45"/>
        <v/>
      </c>
      <c r="B172" s="17"/>
      <c r="C172" s="12"/>
      <c r="D172" s="13"/>
      <c r="E172" s="13"/>
      <c r="F172" s="14"/>
      <c r="G172" s="14"/>
      <c r="H172" s="14"/>
      <c r="I172" s="14"/>
      <c r="J172" s="16" t="str">
        <f t="shared" si="46"/>
        <v/>
      </c>
      <c r="K172" s="16" t="str">
        <f t="shared" si="47"/>
        <v/>
      </c>
      <c r="L172" s="18" t="str">
        <f t="shared" si="48"/>
        <v/>
      </c>
      <c r="M172" s="18" t="str">
        <f t="shared" si="49"/>
        <v/>
      </c>
      <c r="N172" s="18" t="str">
        <f t="shared" si="50"/>
        <v/>
      </c>
      <c r="O172" s="18" t="str">
        <f t="shared" si="51"/>
        <v/>
      </c>
      <c r="P172" s="16" t="str">
        <f t="shared" si="52"/>
        <v/>
      </c>
      <c r="Q172" s="18" t="str">
        <f t="shared" si="53"/>
        <v/>
      </c>
    </row>
    <row r="173" spans="1:17" ht="15" customHeight="1" x14ac:dyDescent="0.45">
      <c r="A173" s="10" t="str">
        <f t="shared" si="45"/>
        <v/>
      </c>
      <c r="B173" s="11"/>
      <c r="C173" s="12"/>
      <c r="D173" s="13"/>
      <c r="E173" s="13"/>
      <c r="F173" s="14"/>
      <c r="G173" s="14"/>
      <c r="H173" s="14"/>
      <c r="I173" s="14"/>
      <c r="J173" s="10" t="str">
        <f t="shared" si="46"/>
        <v/>
      </c>
      <c r="K173" s="10" t="str">
        <f t="shared" si="47"/>
        <v/>
      </c>
      <c r="L173" s="15" t="str">
        <f t="shared" si="48"/>
        <v/>
      </c>
      <c r="M173" s="15" t="str">
        <f t="shared" si="49"/>
        <v/>
      </c>
      <c r="N173" s="15" t="str">
        <f t="shared" si="50"/>
        <v/>
      </c>
      <c r="O173" s="15" t="str">
        <f t="shared" si="51"/>
        <v/>
      </c>
      <c r="P173" s="10" t="str">
        <f t="shared" si="52"/>
        <v/>
      </c>
      <c r="Q173" s="15" t="str">
        <f t="shared" si="53"/>
        <v/>
      </c>
    </row>
    <row r="174" spans="1:17" ht="15" customHeight="1" x14ac:dyDescent="0.45">
      <c r="A174" s="16" t="str">
        <f t="shared" si="45"/>
        <v/>
      </c>
      <c r="B174" s="17"/>
      <c r="C174" s="12"/>
      <c r="D174" s="13"/>
      <c r="E174" s="13"/>
      <c r="F174" s="14"/>
      <c r="G174" s="14"/>
      <c r="H174" s="14"/>
      <c r="I174" s="14"/>
      <c r="J174" s="16" t="str">
        <f t="shared" si="46"/>
        <v/>
      </c>
      <c r="K174" s="16" t="str">
        <f t="shared" si="47"/>
        <v/>
      </c>
      <c r="L174" s="18" t="str">
        <f t="shared" si="48"/>
        <v/>
      </c>
      <c r="M174" s="18" t="str">
        <f t="shared" si="49"/>
        <v/>
      </c>
      <c r="N174" s="18" t="str">
        <f t="shared" si="50"/>
        <v/>
      </c>
      <c r="O174" s="18" t="str">
        <f t="shared" si="51"/>
        <v/>
      </c>
      <c r="P174" s="16" t="str">
        <f t="shared" si="52"/>
        <v/>
      </c>
      <c r="Q174" s="18" t="str">
        <f t="shared" si="53"/>
        <v/>
      </c>
    </row>
    <row r="175" spans="1:17" ht="15" customHeight="1" x14ac:dyDescent="0.45">
      <c r="A175" s="10" t="str">
        <f t="shared" si="45"/>
        <v/>
      </c>
      <c r="B175" s="11"/>
      <c r="C175" s="12"/>
      <c r="D175" s="13"/>
      <c r="E175" s="13"/>
      <c r="F175" s="14"/>
      <c r="G175" s="14"/>
      <c r="H175" s="14"/>
      <c r="I175" s="14"/>
      <c r="J175" s="10" t="str">
        <f t="shared" si="46"/>
        <v/>
      </c>
      <c r="K175" s="10" t="str">
        <f t="shared" si="47"/>
        <v/>
      </c>
      <c r="L175" s="15" t="str">
        <f t="shared" si="48"/>
        <v/>
      </c>
      <c r="M175" s="15" t="str">
        <f t="shared" si="49"/>
        <v/>
      </c>
      <c r="N175" s="15" t="str">
        <f t="shared" si="50"/>
        <v/>
      </c>
      <c r="O175" s="15" t="str">
        <f t="shared" si="51"/>
        <v/>
      </c>
      <c r="P175" s="10" t="str">
        <f t="shared" si="52"/>
        <v/>
      </c>
      <c r="Q175" s="15" t="str">
        <f t="shared" si="53"/>
        <v/>
      </c>
    </row>
    <row r="176" spans="1:17" ht="15" customHeight="1" x14ac:dyDescent="0.45">
      <c r="A176" s="16" t="str">
        <f t="shared" si="45"/>
        <v/>
      </c>
      <c r="B176" s="17"/>
      <c r="C176" s="12"/>
      <c r="D176" s="13"/>
      <c r="E176" s="13"/>
      <c r="F176" s="14"/>
      <c r="G176" s="14"/>
      <c r="H176" s="14"/>
      <c r="I176" s="14"/>
      <c r="J176" s="16" t="str">
        <f t="shared" si="46"/>
        <v/>
      </c>
      <c r="K176" s="16" t="str">
        <f t="shared" si="47"/>
        <v/>
      </c>
      <c r="L176" s="18" t="str">
        <f t="shared" si="48"/>
        <v/>
      </c>
      <c r="M176" s="18" t="str">
        <f t="shared" si="49"/>
        <v/>
      </c>
      <c r="N176" s="18" t="str">
        <f t="shared" si="50"/>
        <v/>
      </c>
      <c r="O176" s="18" t="str">
        <f t="shared" si="51"/>
        <v/>
      </c>
      <c r="P176" s="16" t="str">
        <f t="shared" si="52"/>
        <v/>
      </c>
      <c r="Q176" s="18" t="str">
        <f t="shared" si="53"/>
        <v/>
      </c>
    </row>
    <row r="177" spans="1:17" ht="15" customHeight="1" x14ac:dyDescent="0.45">
      <c r="A177" s="10" t="str">
        <f t="shared" si="45"/>
        <v/>
      </c>
      <c r="B177" s="11"/>
      <c r="C177" s="12"/>
      <c r="D177" s="13"/>
      <c r="E177" s="13"/>
      <c r="F177" s="14"/>
      <c r="G177" s="14"/>
      <c r="H177" s="14"/>
      <c r="I177" s="14"/>
      <c r="J177" s="10" t="str">
        <f t="shared" si="46"/>
        <v/>
      </c>
      <c r="K177" s="10" t="str">
        <f t="shared" si="47"/>
        <v/>
      </c>
      <c r="L177" s="15" t="str">
        <f t="shared" si="48"/>
        <v/>
      </c>
      <c r="M177" s="15" t="str">
        <f t="shared" si="49"/>
        <v/>
      </c>
      <c r="N177" s="15" t="str">
        <f t="shared" si="50"/>
        <v/>
      </c>
      <c r="O177" s="15" t="str">
        <f t="shared" si="51"/>
        <v/>
      </c>
      <c r="P177" s="10" t="str">
        <f t="shared" si="52"/>
        <v/>
      </c>
      <c r="Q177" s="15" t="str">
        <f t="shared" si="53"/>
        <v/>
      </c>
    </row>
    <row r="178" spans="1:17" ht="15" customHeight="1" x14ac:dyDescent="0.45">
      <c r="A178" s="16" t="str">
        <f t="shared" si="45"/>
        <v/>
      </c>
      <c r="B178" s="17"/>
      <c r="C178" s="12"/>
      <c r="D178" s="13"/>
      <c r="E178" s="13"/>
      <c r="F178" s="14"/>
      <c r="G178" s="14"/>
      <c r="H178" s="14"/>
      <c r="I178" s="14"/>
      <c r="J178" s="16" t="str">
        <f t="shared" si="46"/>
        <v/>
      </c>
      <c r="K178" s="16" t="str">
        <f t="shared" si="47"/>
        <v/>
      </c>
      <c r="L178" s="18" t="str">
        <f t="shared" si="48"/>
        <v/>
      </c>
      <c r="M178" s="18" t="str">
        <f t="shared" si="49"/>
        <v/>
      </c>
      <c r="N178" s="18" t="str">
        <f t="shared" si="50"/>
        <v/>
      </c>
      <c r="O178" s="18" t="str">
        <f t="shared" si="51"/>
        <v/>
      </c>
      <c r="P178" s="16" t="str">
        <f t="shared" si="52"/>
        <v/>
      </c>
      <c r="Q178" s="18" t="str">
        <f t="shared" si="53"/>
        <v/>
      </c>
    </row>
    <row r="179" spans="1:17" ht="15" customHeight="1" x14ac:dyDescent="0.45">
      <c r="A179" s="10" t="str">
        <f t="shared" si="45"/>
        <v/>
      </c>
      <c r="B179" s="11"/>
      <c r="C179" s="12"/>
      <c r="D179" s="13"/>
      <c r="E179" s="13"/>
      <c r="F179" s="14"/>
      <c r="G179" s="14"/>
      <c r="H179" s="14"/>
      <c r="I179" s="14"/>
      <c r="J179" s="10" t="str">
        <f t="shared" si="46"/>
        <v/>
      </c>
      <c r="K179" s="10" t="str">
        <f t="shared" si="47"/>
        <v/>
      </c>
      <c r="L179" s="15" t="str">
        <f t="shared" si="48"/>
        <v/>
      </c>
      <c r="M179" s="15" t="str">
        <f t="shared" si="49"/>
        <v/>
      </c>
      <c r="N179" s="15" t="str">
        <f t="shared" si="50"/>
        <v/>
      </c>
      <c r="O179" s="15" t="str">
        <f t="shared" si="51"/>
        <v/>
      </c>
      <c r="P179" s="10" t="str">
        <f t="shared" si="52"/>
        <v/>
      </c>
      <c r="Q179" s="15" t="str">
        <f t="shared" si="53"/>
        <v/>
      </c>
    </row>
    <row r="180" spans="1:17" ht="15" customHeight="1" x14ac:dyDescent="0.45">
      <c r="A180" s="16" t="str">
        <f t="shared" si="45"/>
        <v/>
      </c>
      <c r="B180" s="17"/>
      <c r="C180" s="12"/>
      <c r="D180" s="13"/>
      <c r="E180" s="13"/>
      <c r="F180" s="14"/>
      <c r="G180" s="14"/>
      <c r="H180" s="14"/>
      <c r="I180" s="14"/>
      <c r="J180" s="16" t="str">
        <f t="shared" si="46"/>
        <v/>
      </c>
      <c r="K180" s="16" t="str">
        <f t="shared" si="47"/>
        <v/>
      </c>
      <c r="L180" s="18" t="str">
        <f t="shared" si="48"/>
        <v/>
      </c>
      <c r="M180" s="18" t="str">
        <f t="shared" si="49"/>
        <v/>
      </c>
      <c r="N180" s="18" t="str">
        <f t="shared" si="50"/>
        <v/>
      </c>
      <c r="O180" s="18" t="str">
        <f t="shared" si="51"/>
        <v/>
      </c>
      <c r="P180" s="16" t="str">
        <f t="shared" si="52"/>
        <v/>
      </c>
      <c r="Q180" s="18" t="str">
        <f t="shared" si="53"/>
        <v/>
      </c>
    </row>
    <row r="181" spans="1:17" ht="15" customHeight="1" x14ac:dyDescent="0.45">
      <c r="A181" s="10" t="str">
        <f t="shared" si="45"/>
        <v/>
      </c>
      <c r="B181" s="11"/>
      <c r="C181" s="12"/>
      <c r="D181" s="13"/>
      <c r="E181" s="13"/>
      <c r="F181" s="14"/>
      <c r="G181" s="14"/>
      <c r="H181" s="14"/>
      <c r="I181" s="14"/>
      <c r="J181" s="10" t="str">
        <f t="shared" si="46"/>
        <v/>
      </c>
      <c r="K181" s="10" t="str">
        <f t="shared" si="47"/>
        <v/>
      </c>
      <c r="L181" s="15" t="str">
        <f t="shared" si="48"/>
        <v/>
      </c>
      <c r="M181" s="15" t="str">
        <f t="shared" si="49"/>
        <v/>
      </c>
      <c r="N181" s="15" t="str">
        <f t="shared" si="50"/>
        <v/>
      </c>
      <c r="O181" s="15" t="str">
        <f t="shared" si="51"/>
        <v/>
      </c>
      <c r="P181" s="10" t="str">
        <f t="shared" si="52"/>
        <v/>
      </c>
      <c r="Q181" s="15" t="str">
        <f t="shared" si="53"/>
        <v/>
      </c>
    </row>
    <row r="182" spans="1:17" ht="15" customHeight="1" x14ac:dyDescent="0.45">
      <c r="A182" s="16" t="str">
        <f t="shared" si="45"/>
        <v/>
      </c>
      <c r="B182" s="17"/>
      <c r="C182" s="12"/>
      <c r="D182" s="13"/>
      <c r="E182" s="13"/>
      <c r="F182" s="14"/>
      <c r="G182" s="14"/>
      <c r="H182" s="14"/>
      <c r="I182" s="14"/>
      <c r="J182" s="16" t="str">
        <f t="shared" si="46"/>
        <v/>
      </c>
      <c r="K182" s="16" t="str">
        <f t="shared" si="47"/>
        <v/>
      </c>
      <c r="L182" s="18" t="str">
        <f t="shared" si="48"/>
        <v/>
      </c>
      <c r="M182" s="18" t="str">
        <f t="shared" si="49"/>
        <v/>
      </c>
      <c r="N182" s="18" t="str">
        <f t="shared" si="50"/>
        <v/>
      </c>
      <c r="O182" s="18" t="str">
        <f t="shared" si="51"/>
        <v/>
      </c>
      <c r="P182" s="16" t="str">
        <f t="shared" si="52"/>
        <v/>
      </c>
      <c r="Q182" s="18" t="str">
        <f t="shared" si="53"/>
        <v/>
      </c>
    </row>
    <row r="183" spans="1:17" ht="15" customHeight="1" x14ac:dyDescent="0.45">
      <c r="A183" s="10" t="str">
        <f t="shared" si="45"/>
        <v/>
      </c>
      <c r="B183" s="11"/>
      <c r="C183" s="12"/>
      <c r="D183" s="13"/>
      <c r="E183" s="13"/>
      <c r="F183" s="14"/>
      <c r="G183" s="14"/>
      <c r="H183" s="14"/>
      <c r="I183" s="14"/>
      <c r="J183" s="10" t="str">
        <f t="shared" si="46"/>
        <v/>
      </c>
      <c r="K183" s="10" t="str">
        <f t="shared" si="47"/>
        <v/>
      </c>
      <c r="L183" s="15" t="str">
        <f t="shared" si="48"/>
        <v/>
      </c>
      <c r="M183" s="15" t="str">
        <f t="shared" si="49"/>
        <v/>
      </c>
      <c r="N183" s="15" t="str">
        <f t="shared" si="50"/>
        <v/>
      </c>
      <c r="O183" s="15" t="str">
        <f t="shared" si="51"/>
        <v/>
      </c>
      <c r="P183" s="10" t="str">
        <f t="shared" si="52"/>
        <v/>
      </c>
      <c r="Q183" s="15" t="str">
        <f t="shared" si="53"/>
        <v/>
      </c>
    </row>
    <row r="184" spans="1:17" ht="15" customHeight="1" x14ac:dyDescent="0.45">
      <c r="A184" s="16" t="str">
        <f t="shared" si="45"/>
        <v/>
      </c>
      <c r="B184" s="17"/>
      <c r="C184" s="12"/>
      <c r="D184" s="13"/>
      <c r="E184" s="13"/>
      <c r="F184" s="14"/>
      <c r="G184" s="14"/>
      <c r="H184" s="14"/>
      <c r="I184" s="14"/>
      <c r="J184" s="16" t="str">
        <f t="shared" si="46"/>
        <v/>
      </c>
      <c r="K184" s="16" t="str">
        <f t="shared" si="47"/>
        <v/>
      </c>
      <c r="L184" s="18" t="str">
        <f t="shared" si="48"/>
        <v/>
      </c>
      <c r="M184" s="18" t="str">
        <f t="shared" si="49"/>
        <v/>
      </c>
      <c r="N184" s="18" t="str">
        <f t="shared" si="50"/>
        <v/>
      </c>
      <c r="O184" s="18" t="str">
        <f t="shared" si="51"/>
        <v/>
      </c>
      <c r="P184" s="16" t="str">
        <f t="shared" si="52"/>
        <v/>
      </c>
      <c r="Q184" s="18" t="str">
        <f t="shared" si="53"/>
        <v/>
      </c>
    </row>
    <row r="185" spans="1:17" ht="15" customHeight="1" x14ac:dyDescent="0.45">
      <c r="A185" s="10" t="str">
        <f t="shared" si="45"/>
        <v/>
      </c>
      <c r="B185" s="11"/>
      <c r="C185" s="12"/>
      <c r="D185" s="13"/>
      <c r="E185" s="13"/>
      <c r="F185" s="14"/>
      <c r="G185" s="14"/>
      <c r="H185" s="14"/>
      <c r="I185" s="14"/>
      <c r="J185" s="10" t="str">
        <f t="shared" si="46"/>
        <v/>
      </c>
      <c r="K185" s="10" t="str">
        <f t="shared" si="47"/>
        <v/>
      </c>
      <c r="L185" s="15" t="str">
        <f t="shared" si="48"/>
        <v/>
      </c>
      <c r="M185" s="15" t="str">
        <f t="shared" si="49"/>
        <v/>
      </c>
      <c r="N185" s="15" t="str">
        <f t="shared" si="50"/>
        <v/>
      </c>
      <c r="O185" s="15" t="str">
        <f t="shared" si="51"/>
        <v/>
      </c>
      <c r="P185" s="10" t="str">
        <f t="shared" si="52"/>
        <v/>
      </c>
      <c r="Q185" s="15" t="str">
        <f t="shared" si="53"/>
        <v/>
      </c>
    </row>
    <row r="186" spans="1:17" ht="15" customHeight="1" x14ac:dyDescent="0.45">
      <c r="A186" s="16" t="str">
        <f t="shared" si="45"/>
        <v/>
      </c>
      <c r="B186" s="17"/>
      <c r="C186" s="12"/>
      <c r="D186" s="13"/>
      <c r="E186" s="13"/>
      <c r="F186" s="14"/>
      <c r="G186" s="14"/>
      <c r="H186" s="14"/>
      <c r="I186" s="14"/>
      <c r="J186" s="16" t="str">
        <f t="shared" si="46"/>
        <v/>
      </c>
      <c r="K186" s="16" t="str">
        <f t="shared" si="47"/>
        <v/>
      </c>
      <c r="L186" s="18" t="str">
        <f t="shared" si="48"/>
        <v/>
      </c>
      <c r="M186" s="18" t="str">
        <f t="shared" si="49"/>
        <v/>
      </c>
      <c r="N186" s="18" t="str">
        <f t="shared" si="50"/>
        <v/>
      </c>
      <c r="O186" s="18" t="str">
        <f t="shared" si="51"/>
        <v/>
      </c>
      <c r="P186" s="16" t="str">
        <f t="shared" si="52"/>
        <v/>
      </c>
      <c r="Q186" s="18" t="str">
        <f t="shared" si="53"/>
        <v/>
      </c>
    </row>
    <row r="187" spans="1:17" ht="15" customHeight="1" x14ac:dyDescent="0.45">
      <c r="A187" s="10" t="str">
        <f t="shared" si="45"/>
        <v/>
      </c>
      <c r="B187" s="11"/>
      <c r="C187" s="12"/>
      <c r="D187" s="13"/>
      <c r="E187" s="13"/>
      <c r="F187" s="14"/>
      <c r="G187" s="14"/>
      <c r="H187" s="14"/>
      <c r="I187" s="14"/>
      <c r="J187" s="10" t="str">
        <f t="shared" si="46"/>
        <v/>
      </c>
      <c r="K187" s="10" t="str">
        <f t="shared" si="47"/>
        <v/>
      </c>
      <c r="L187" s="15" t="str">
        <f t="shared" si="48"/>
        <v/>
      </c>
      <c r="M187" s="15" t="str">
        <f t="shared" si="49"/>
        <v/>
      </c>
      <c r="N187" s="15" t="str">
        <f t="shared" si="50"/>
        <v/>
      </c>
      <c r="O187" s="15" t="str">
        <f t="shared" si="51"/>
        <v/>
      </c>
      <c r="P187" s="10" t="str">
        <f t="shared" si="52"/>
        <v/>
      </c>
      <c r="Q187" s="15" t="str">
        <f t="shared" si="53"/>
        <v/>
      </c>
    </row>
    <row r="188" spans="1:17" ht="15" customHeight="1" x14ac:dyDescent="0.45">
      <c r="A188" s="16" t="str">
        <f t="shared" si="45"/>
        <v/>
      </c>
      <c r="B188" s="17"/>
      <c r="C188" s="12"/>
      <c r="D188" s="13"/>
      <c r="E188" s="13"/>
      <c r="F188" s="14"/>
      <c r="G188" s="14"/>
      <c r="H188" s="14"/>
      <c r="I188" s="14"/>
      <c r="J188" s="16" t="str">
        <f t="shared" si="46"/>
        <v/>
      </c>
      <c r="K188" s="16" t="str">
        <f t="shared" si="47"/>
        <v/>
      </c>
      <c r="L188" s="18" t="str">
        <f t="shared" si="48"/>
        <v/>
      </c>
      <c r="M188" s="18" t="str">
        <f t="shared" si="49"/>
        <v/>
      </c>
      <c r="N188" s="18" t="str">
        <f t="shared" si="50"/>
        <v/>
      </c>
      <c r="O188" s="18" t="str">
        <f t="shared" si="51"/>
        <v/>
      </c>
      <c r="P188" s="16" t="str">
        <f t="shared" si="52"/>
        <v/>
      </c>
      <c r="Q188" s="18" t="str">
        <f t="shared" si="53"/>
        <v/>
      </c>
    </row>
    <row r="189" spans="1:17" ht="15" customHeight="1" x14ac:dyDescent="0.45">
      <c r="A189" s="10" t="str">
        <f t="shared" si="45"/>
        <v/>
      </c>
      <c r="B189" s="11"/>
      <c r="C189" s="12"/>
      <c r="D189" s="13"/>
      <c r="E189" s="13"/>
      <c r="F189" s="14"/>
      <c r="G189" s="14"/>
      <c r="H189" s="14"/>
      <c r="I189" s="14"/>
      <c r="J189" s="10" t="str">
        <f t="shared" si="46"/>
        <v/>
      </c>
      <c r="K189" s="10" t="str">
        <f t="shared" si="47"/>
        <v/>
      </c>
      <c r="L189" s="15" t="str">
        <f t="shared" si="48"/>
        <v/>
      </c>
      <c r="M189" s="15" t="str">
        <f t="shared" si="49"/>
        <v/>
      </c>
      <c r="N189" s="15" t="str">
        <f t="shared" si="50"/>
        <v/>
      </c>
      <c r="O189" s="15" t="str">
        <f t="shared" si="51"/>
        <v/>
      </c>
      <c r="P189" s="10" t="str">
        <f t="shared" si="52"/>
        <v/>
      </c>
      <c r="Q189" s="15" t="str">
        <f t="shared" si="53"/>
        <v/>
      </c>
    </row>
    <row r="190" spans="1:17" ht="15" customHeight="1" x14ac:dyDescent="0.45">
      <c r="A190" s="16" t="str">
        <f t="shared" si="45"/>
        <v/>
      </c>
      <c r="B190" s="17"/>
      <c r="C190" s="12"/>
      <c r="D190" s="13"/>
      <c r="E190" s="13"/>
      <c r="F190" s="14"/>
      <c r="G190" s="14"/>
      <c r="H190" s="14"/>
      <c r="I190" s="14"/>
      <c r="J190" s="16" t="str">
        <f t="shared" si="46"/>
        <v/>
      </c>
      <c r="K190" s="16" t="str">
        <f t="shared" si="47"/>
        <v/>
      </c>
      <c r="L190" s="18" t="str">
        <f t="shared" si="48"/>
        <v/>
      </c>
      <c r="M190" s="18" t="str">
        <f t="shared" si="49"/>
        <v/>
      </c>
      <c r="N190" s="18" t="str">
        <f t="shared" si="50"/>
        <v/>
      </c>
      <c r="O190" s="18" t="str">
        <f t="shared" si="51"/>
        <v/>
      </c>
      <c r="P190" s="16" t="str">
        <f t="shared" si="52"/>
        <v/>
      </c>
      <c r="Q190" s="18" t="str">
        <f t="shared" si="53"/>
        <v/>
      </c>
    </row>
    <row r="191" spans="1:17" ht="15" customHeight="1" x14ac:dyDescent="0.45">
      <c r="A191" s="10" t="str">
        <f t="shared" si="45"/>
        <v/>
      </c>
      <c r="B191" s="11"/>
      <c r="C191" s="12"/>
      <c r="D191" s="13"/>
      <c r="E191" s="13"/>
      <c r="F191" s="14"/>
      <c r="G191" s="14"/>
      <c r="H191" s="14"/>
      <c r="I191" s="14"/>
      <c r="J191" s="10" t="str">
        <f t="shared" si="46"/>
        <v/>
      </c>
      <c r="K191" s="10" t="str">
        <f t="shared" si="47"/>
        <v/>
      </c>
      <c r="L191" s="15" t="str">
        <f t="shared" si="48"/>
        <v/>
      </c>
      <c r="M191" s="15" t="str">
        <f t="shared" si="49"/>
        <v/>
      </c>
      <c r="N191" s="15" t="str">
        <f t="shared" si="50"/>
        <v/>
      </c>
      <c r="O191" s="15" t="str">
        <f t="shared" si="51"/>
        <v/>
      </c>
      <c r="P191" s="10" t="str">
        <f t="shared" si="52"/>
        <v/>
      </c>
      <c r="Q191" s="15" t="str">
        <f t="shared" si="53"/>
        <v/>
      </c>
    </row>
    <row r="192" spans="1:17" ht="15" customHeight="1" x14ac:dyDescent="0.45">
      <c r="A192" s="16" t="str">
        <f t="shared" si="45"/>
        <v/>
      </c>
      <c r="B192" s="17"/>
      <c r="C192" s="12"/>
      <c r="D192" s="13"/>
      <c r="E192" s="13"/>
      <c r="F192" s="14"/>
      <c r="G192" s="14"/>
      <c r="H192" s="14"/>
      <c r="I192" s="14"/>
      <c r="J192" s="16" t="str">
        <f t="shared" si="46"/>
        <v/>
      </c>
      <c r="K192" s="16" t="str">
        <f t="shared" si="47"/>
        <v/>
      </c>
      <c r="L192" s="18" t="str">
        <f t="shared" si="48"/>
        <v/>
      </c>
      <c r="M192" s="18" t="str">
        <f t="shared" si="49"/>
        <v/>
      </c>
      <c r="N192" s="18" t="str">
        <f t="shared" si="50"/>
        <v/>
      </c>
      <c r="O192" s="18" t="str">
        <f t="shared" si="51"/>
        <v/>
      </c>
      <c r="P192" s="16" t="str">
        <f t="shared" si="52"/>
        <v/>
      </c>
      <c r="Q192" s="18" t="str">
        <f t="shared" si="53"/>
        <v/>
      </c>
    </row>
    <row r="193" spans="1:17" ht="15" customHeight="1" x14ac:dyDescent="0.45">
      <c r="A193" s="10" t="str">
        <f t="shared" si="45"/>
        <v/>
      </c>
      <c r="B193" s="11"/>
      <c r="C193" s="12"/>
      <c r="D193" s="13"/>
      <c r="E193" s="13"/>
      <c r="F193" s="14"/>
      <c r="G193" s="14"/>
      <c r="H193" s="14"/>
      <c r="I193" s="14"/>
      <c r="J193" s="10" t="str">
        <f t="shared" si="46"/>
        <v/>
      </c>
      <c r="K193" s="10" t="str">
        <f t="shared" si="47"/>
        <v/>
      </c>
      <c r="L193" s="15" t="str">
        <f t="shared" si="48"/>
        <v/>
      </c>
      <c r="M193" s="15" t="str">
        <f t="shared" si="49"/>
        <v/>
      </c>
      <c r="N193" s="15" t="str">
        <f t="shared" si="50"/>
        <v/>
      </c>
      <c r="O193" s="15" t="str">
        <f t="shared" si="51"/>
        <v/>
      </c>
      <c r="P193" s="10" t="str">
        <f t="shared" si="52"/>
        <v/>
      </c>
      <c r="Q193" s="15" t="str">
        <f t="shared" si="53"/>
        <v/>
      </c>
    </row>
    <row r="194" spans="1:17" ht="15" customHeight="1" x14ac:dyDescent="0.45">
      <c r="A194" s="16" t="str">
        <f t="shared" si="45"/>
        <v/>
      </c>
      <c r="B194" s="17"/>
      <c r="C194" s="12"/>
      <c r="D194" s="13"/>
      <c r="E194" s="13"/>
      <c r="F194" s="14"/>
      <c r="G194" s="14"/>
      <c r="H194" s="14"/>
      <c r="I194" s="14"/>
      <c r="J194" s="16" t="str">
        <f t="shared" si="46"/>
        <v/>
      </c>
      <c r="K194" s="16" t="str">
        <f t="shared" si="47"/>
        <v/>
      </c>
      <c r="L194" s="18" t="str">
        <f t="shared" si="48"/>
        <v/>
      </c>
      <c r="M194" s="18" t="str">
        <f t="shared" si="49"/>
        <v/>
      </c>
      <c r="N194" s="18" t="str">
        <f t="shared" si="50"/>
        <v/>
      </c>
      <c r="O194" s="18" t="str">
        <f t="shared" si="51"/>
        <v/>
      </c>
      <c r="P194" s="16" t="str">
        <f t="shared" si="52"/>
        <v/>
      </c>
      <c r="Q194" s="18" t="str">
        <f t="shared" si="53"/>
        <v/>
      </c>
    </row>
    <row r="195" spans="1:17" ht="15" customHeight="1" x14ac:dyDescent="0.45">
      <c r="A195" s="10" t="str">
        <f t="shared" si="45"/>
        <v/>
      </c>
      <c r="B195" s="11"/>
      <c r="C195" s="12"/>
      <c r="D195" s="13"/>
      <c r="E195" s="13"/>
      <c r="F195" s="14"/>
      <c r="G195" s="14"/>
      <c r="H195" s="14"/>
      <c r="I195" s="14"/>
      <c r="J195" s="10" t="str">
        <f t="shared" si="46"/>
        <v/>
      </c>
      <c r="K195" s="10" t="str">
        <f t="shared" si="47"/>
        <v/>
      </c>
      <c r="L195" s="15" t="str">
        <f t="shared" si="48"/>
        <v/>
      </c>
      <c r="M195" s="15" t="str">
        <f t="shared" si="49"/>
        <v/>
      </c>
      <c r="N195" s="15" t="str">
        <f t="shared" si="50"/>
        <v/>
      </c>
      <c r="O195" s="15" t="str">
        <f t="shared" si="51"/>
        <v/>
      </c>
      <c r="P195" s="10" t="str">
        <f t="shared" si="52"/>
        <v/>
      </c>
      <c r="Q195" s="15" t="str">
        <f t="shared" si="53"/>
        <v/>
      </c>
    </row>
    <row r="196" spans="1:17" ht="15" customHeight="1" x14ac:dyDescent="0.45">
      <c r="A196" s="16" t="str">
        <f t="shared" si="45"/>
        <v/>
      </c>
      <c r="B196" s="17"/>
      <c r="C196" s="12"/>
      <c r="D196" s="13"/>
      <c r="E196" s="13"/>
      <c r="F196" s="14"/>
      <c r="G196" s="14"/>
      <c r="H196" s="14"/>
      <c r="I196" s="14"/>
      <c r="J196" s="16" t="str">
        <f t="shared" si="46"/>
        <v/>
      </c>
      <c r="K196" s="16" t="str">
        <f t="shared" si="47"/>
        <v/>
      </c>
      <c r="L196" s="18" t="str">
        <f t="shared" si="48"/>
        <v/>
      </c>
      <c r="M196" s="18" t="str">
        <f t="shared" si="49"/>
        <v/>
      </c>
      <c r="N196" s="18" t="str">
        <f t="shared" si="50"/>
        <v/>
      </c>
      <c r="O196" s="18" t="str">
        <f t="shared" si="51"/>
        <v/>
      </c>
      <c r="P196" s="16" t="str">
        <f t="shared" si="52"/>
        <v/>
      </c>
      <c r="Q196" s="18" t="str">
        <f t="shared" si="53"/>
        <v/>
      </c>
    </row>
    <row r="197" spans="1:17" ht="15" customHeight="1" x14ac:dyDescent="0.45">
      <c r="A197" s="10" t="str">
        <f t="shared" si="45"/>
        <v/>
      </c>
      <c r="B197" s="11"/>
      <c r="C197" s="12"/>
      <c r="D197" s="13"/>
      <c r="E197" s="13"/>
      <c r="F197" s="14"/>
      <c r="G197" s="14"/>
      <c r="H197" s="14"/>
      <c r="I197" s="14"/>
      <c r="J197" s="10" t="str">
        <f t="shared" si="46"/>
        <v/>
      </c>
      <c r="K197" s="10" t="str">
        <f t="shared" si="47"/>
        <v/>
      </c>
      <c r="L197" s="15" t="str">
        <f t="shared" si="48"/>
        <v/>
      </c>
      <c r="M197" s="15" t="str">
        <f t="shared" si="49"/>
        <v/>
      </c>
      <c r="N197" s="15" t="str">
        <f t="shared" si="50"/>
        <v/>
      </c>
      <c r="O197" s="15" t="str">
        <f t="shared" si="51"/>
        <v/>
      </c>
      <c r="P197" s="10" t="str">
        <f t="shared" si="52"/>
        <v/>
      </c>
      <c r="Q197" s="15" t="str">
        <f t="shared" si="53"/>
        <v/>
      </c>
    </row>
    <row r="198" spans="1:17" ht="15" customHeight="1" x14ac:dyDescent="0.45">
      <c r="A198" s="16" t="str">
        <f t="shared" si="45"/>
        <v/>
      </c>
      <c r="B198" s="17"/>
      <c r="C198" s="12"/>
      <c r="D198" s="13"/>
      <c r="E198" s="13"/>
      <c r="F198" s="14"/>
      <c r="G198" s="14"/>
      <c r="H198" s="14"/>
      <c r="I198" s="14"/>
      <c r="J198" s="16" t="str">
        <f t="shared" si="46"/>
        <v/>
      </c>
      <c r="K198" s="16" t="str">
        <f t="shared" si="47"/>
        <v/>
      </c>
      <c r="L198" s="18" t="str">
        <f t="shared" si="48"/>
        <v/>
      </c>
      <c r="M198" s="18" t="str">
        <f t="shared" si="49"/>
        <v/>
      </c>
      <c r="N198" s="18" t="str">
        <f t="shared" si="50"/>
        <v/>
      </c>
      <c r="O198" s="18" t="str">
        <f t="shared" si="51"/>
        <v/>
      </c>
      <c r="P198" s="16" t="str">
        <f t="shared" si="52"/>
        <v/>
      </c>
      <c r="Q198" s="18" t="str">
        <f t="shared" si="53"/>
        <v/>
      </c>
    </row>
    <row r="199" spans="1:17" ht="15" customHeight="1" x14ac:dyDescent="0.45">
      <c r="A199" s="10" t="str">
        <f t="shared" si="45"/>
        <v/>
      </c>
      <c r="B199" s="11"/>
      <c r="C199" s="12"/>
      <c r="D199" s="13"/>
      <c r="E199" s="13"/>
      <c r="F199" s="14"/>
      <c r="G199" s="14"/>
      <c r="H199" s="14"/>
      <c r="I199" s="14"/>
      <c r="J199" s="10" t="str">
        <f t="shared" si="46"/>
        <v/>
      </c>
      <c r="K199" s="10" t="str">
        <f t="shared" si="47"/>
        <v/>
      </c>
      <c r="L199" s="15" t="str">
        <f t="shared" si="48"/>
        <v/>
      </c>
      <c r="M199" s="15" t="str">
        <f t="shared" si="49"/>
        <v/>
      </c>
      <c r="N199" s="15" t="str">
        <f t="shared" si="50"/>
        <v/>
      </c>
      <c r="O199" s="15" t="str">
        <f t="shared" si="51"/>
        <v/>
      </c>
      <c r="P199" s="10" t="str">
        <f t="shared" si="52"/>
        <v/>
      </c>
      <c r="Q199" s="15" t="str">
        <f t="shared" si="53"/>
        <v/>
      </c>
    </row>
    <row r="200" spans="1:17" ht="15" customHeight="1" x14ac:dyDescent="0.45">
      <c r="A200" s="16" t="str">
        <f t="shared" si="45"/>
        <v/>
      </c>
      <c r="B200" s="17"/>
      <c r="C200" s="12"/>
      <c r="D200" s="13"/>
      <c r="E200" s="13"/>
      <c r="F200" s="14"/>
      <c r="G200" s="14"/>
      <c r="H200" s="14"/>
      <c r="I200" s="14"/>
      <c r="J200" s="16" t="str">
        <f t="shared" si="46"/>
        <v/>
      </c>
      <c r="K200" s="16" t="str">
        <f t="shared" si="47"/>
        <v/>
      </c>
      <c r="L200" s="18" t="str">
        <f t="shared" si="48"/>
        <v/>
      </c>
      <c r="M200" s="18" t="str">
        <f t="shared" si="49"/>
        <v/>
      </c>
      <c r="N200" s="18" t="str">
        <f t="shared" si="50"/>
        <v/>
      </c>
      <c r="O200" s="18" t="str">
        <f t="shared" si="51"/>
        <v/>
      </c>
      <c r="P200" s="16" t="str">
        <f t="shared" si="52"/>
        <v/>
      </c>
      <c r="Q200" s="18" t="str">
        <f t="shared" si="53"/>
        <v/>
      </c>
    </row>
    <row r="201" spans="1:17" ht="15" customHeight="1" x14ac:dyDescent="0.45">
      <c r="A201" s="10" t="str">
        <f t="shared" ref="A201:A208" si="54">IF(C201="","",ROW()-8)</f>
        <v/>
      </c>
      <c r="B201" s="11"/>
      <c r="C201" s="12"/>
      <c r="D201" s="13"/>
      <c r="E201" s="13"/>
      <c r="F201" s="14"/>
      <c r="G201" s="14"/>
      <c r="H201" s="14"/>
      <c r="I201" s="14"/>
      <c r="J201" s="10" t="str">
        <f t="shared" ref="J201:J208" si="55">IF(OR($C201="",$D201="",$E201=""),"",DATEDIF($D201,$E201,"m"))</f>
        <v/>
      </c>
      <c r="K201" s="10" t="str">
        <f t="shared" ref="K201:K208" si="56">IF(OR($C201="",$D201="",$E201=""),"",IF($E201&gt;EDATE($D201,INDEX(AM_LTm,MATCH($C201,AM_Type,0))),"LTCG","STCG"))</f>
        <v/>
      </c>
      <c r="L201" s="15" t="str">
        <f t="shared" ref="L201:L208" si="57">IF($C201="","",$G201-$H201)</f>
        <v/>
      </c>
      <c r="M201" s="15" t="str">
        <f t="shared" ref="M201:M208" si="58">IF($C201="","",IF(AND(INDEX(AM_Index,MATCH($C201,AM_Type,0))=1,$K201="LTCG",$D201&lt;DATE(2024,7,23)),$F201*INDEX(CII_Val,MATCH(IF(MONTH($E201)&gt;=4,YEAR($E201),YEAR($E201)-1),CII_Year,0))/INDEX(CII_Val,MATCH(IF(MONTH($D201)&gt;=4,YEAR($D201),YEAR($D201)-1),CII_Year,0)),""))</f>
        <v/>
      </c>
      <c r="N201" s="15" t="str">
        <f t="shared" ref="N201:N208" si="59">IF($C201="","",IF(AND(INDEX(AM_Grand,MATCH($C201,AM_Type,0))=1,$K201="LTCG",$D201&lt;DATE(2018,2,1),$I201&lt;&gt;""),MAX($F201,MIN($I201,$G201)),$F201))</f>
        <v/>
      </c>
      <c r="O201" s="15" t="str">
        <f t="shared" ref="O201:O208" si="60">IF($C201="","",$L201-$N201)</f>
        <v/>
      </c>
      <c r="P201" s="10" t="str">
        <f t="shared" ref="P201:P208" si="61">IF($C201="","",IF(INDEX(AM_Cat,MATCH($C201,AM_Type,0))="SLABONLY","SLAB",IF($K201="STCG",IF(INDEX(AM_Cat,MATCH($C201,AM_Type,0))="EQ","EQ-ST","SLAB"),IF(INDEX(AM_Cat,MATCH($C201,AM_Type,0))="EQ","EQ-LT",IF(INDEX(AM_Cat,MATCH($C201,AM_Type,0))="PROP","PROP-LT","FLAT-LT")))))</f>
        <v/>
      </c>
      <c r="Q201" s="15" t="str">
        <f t="shared" ref="Q201:Q208" si="62">IF($C201="","",IF($P201="EQ-LT","pooled",IF($P201="EQ-ST",0.2*$O201,IF($P201="PROP-LT",IF($M201="",0.125*$O201,MIN(0.125*$O201,0.2*($L201-$M201))),IF($P201="FLAT-LT",0.125*$O201,IF($P201="SLAB",Slab_Rate*$O201,""))))))</f>
        <v/>
      </c>
    </row>
    <row r="202" spans="1:17" ht="15" customHeight="1" x14ac:dyDescent="0.45">
      <c r="A202" s="16" t="str">
        <f t="shared" si="54"/>
        <v/>
      </c>
      <c r="B202" s="17"/>
      <c r="C202" s="12"/>
      <c r="D202" s="13"/>
      <c r="E202" s="13"/>
      <c r="F202" s="14"/>
      <c r="G202" s="14"/>
      <c r="H202" s="14"/>
      <c r="I202" s="14"/>
      <c r="J202" s="16" t="str">
        <f t="shared" si="55"/>
        <v/>
      </c>
      <c r="K202" s="16" t="str">
        <f t="shared" si="56"/>
        <v/>
      </c>
      <c r="L202" s="18" t="str">
        <f t="shared" si="57"/>
        <v/>
      </c>
      <c r="M202" s="18" t="str">
        <f t="shared" si="58"/>
        <v/>
      </c>
      <c r="N202" s="18" t="str">
        <f t="shared" si="59"/>
        <v/>
      </c>
      <c r="O202" s="18" t="str">
        <f t="shared" si="60"/>
        <v/>
      </c>
      <c r="P202" s="16" t="str">
        <f t="shared" si="61"/>
        <v/>
      </c>
      <c r="Q202" s="18" t="str">
        <f t="shared" si="62"/>
        <v/>
      </c>
    </row>
    <row r="203" spans="1:17" ht="15" customHeight="1" x14ac:dyDescent="0.45">
      <c r="A203" s="10" t="str">
        <f t="shared" si="54"/>
        <v/>
      </c>
      <c r="B203" s="11"/>
      <c r="C203" s="12"/>
      <c r="D203" s="13"/>
      <c r="E203" s="13"/>
      <c r="F203" s="14"/>
      <c r="G203" s="14"/>
      <c r="H203" s="14"/>
      <c r="I203" s="14"/>
      <c r="J203" s="10" t="str">
        <f t="shared" si="55"/>
        <v/>
      </c>
      <c r="K203" s="10" t="str">
        <f t="shared" si="56"/>
        <v/>
      </c>
      <c r="L203" s="15" t="str">
        <f t="shared" si="57"/>
        <v/>
      </c>
      <c r="M203" s="15" t="str">
        <f t="shared" si="58"/>
        <v/>
      </c>
      <c r="N203" s="15" t="str">
        <f t="shared" si="59"/>
        <v/>
      </c>
      <c r="O203" s="15" t="str">
        <f t="shared" si="60"/>
        <v/>
      </c>
      <c r="P203" s="10" t="str">
        <f t="shared" si="61"/>
        <v/>
      </c>
      <c r="Q203" s="15" t="str">
        <f t="shared" si="62"/>
        <v/>
      </c>
    </row>
    <row r="204" spans="1:17" ht="15" customHeight="1" x14ac:dyDescent="0.45">
      <c r="A204" s="16" t="str">
        <f t="shared" si="54"/>
        <v/>
      </c>
      <c r="B204" s="17"/>
      <c r="C204" s="12"/>
      <c r="D204" s="13"/>
      <c r="E204" s="13"/>
      <c r="F204" s="14"/>
      <c r="G204" s="14"/>
      <c r="H204" s="14"/>
      <c r="I204" s="14"/>
      <c r="J204" s="16" t="str">
        <f t="shared" si="55"/>
        <v/>
      </c>
      <c r="K204" s="16" t="str">
        <f t="shared" si="56"/>
        <v/>
      </c>
      <c r="L204" s="18" t="str">
        <f t="shared" si="57"/>
        <v/>
      </c>
      <c r="M204" s="18" t="str">
        <f t="shared" si="58"/>
        <v/>
      </c>
      <c r="N204" s="18" t="str">
        <f t="shared" si="59"/>
        <v/>
      </c>
      <c r="O204" s="18" t="str">
        <f t="shared" si="60"/>
        <v/>
      </c>
      <c r="P204" s="16" t="str">
        <f t="shared" si="61"/>
        <v/>
      </c>
      <c r="Q204" s="18" t="str">
        <f t="shared" si="62"/>
        <v/>
      </c>
    </row>
    <row r="205" spans="1:17" ht="15" customHeight="1" x14ac:dyDescent="0.45">
      <c r="A205" s="10" t="str">
        <f t="shared" si="54"/>
        <v/>
      </c>
      <c r="B205" s="11"/>
      <c r="C205" s="12"/>
      <c r="D205" s="13"/>
      <c r="E205" s="13"/>
      <c r="F205" s="14"/>
      <c r="G205" s="14"/>
      <c r="H205" s="14"/>
      <c r="I205" s="14"/>
      <c r="J205" s="10" t="str">
        <f t="shared" si="55"/>
        <v/>
      </c>
      <c r="K205" s="10" t="str">
        <f t="shared" si="56"/>
        <v/>
      </c>
      <c r="L205" s="15" t="str">
        <f t="shared" si="57"/>
        <v/>
      </c>
      <c r="M205" s="15" t="str">
        <f t="shared" si="58"/>
        <v/>
      </c>
      <c r="N205" s="15" t="str">
        <f t="shared" si="59"/>
        <v/>
      </c>
      <c r="O205" s="15" t="str">
        <f t="shared" si="60"/>
        <v/>
      </c>
      <c r="P205" s="10" t="str">
        <f t="shared" si="61"/>
        <v/>
      </c>
      <c r="Q205" s="15" t="str">
        <f t="shared" si="62"/>
        <v/>
      </c>
    </row>
    <row r="206" spans="1:17" ht="15" customHeight="1" x14ac:dyDescent="0.45">
      <c r="A206" s="16" t="str">
        <f t="shared" si="54"/>
        <v/>
      </c>
      <c r="B206" s="17"/>
      <c r="C206" s="12"/>
      <c r="D206" s="13"/>
      <c r="E206" s="13"/>
      <c r="F206" s="14"/>
      <c r="G206" s="14"/>
      <c r="H206" s="14"/>
      <c r="I206" s="14"/>
      <c r="J206" s="16" t="str">
        <f t="shared" si="55"/>
        <v/>
      </c>
      <c r="K206" s="16" t="str">
        <f t="shared" si="56"/>
        <v/>
      </c>
      <c r="L206" s="18" t="str">
        <f t="shared" si="57"/>
        <v/>
      </c>
      <c r="M206" s="18" t="str">
        <f t="shared" si="58"/>
        <v/>
      </c>
      <c r="N206" s="18" t="str">
        <f t="shared" si="59"/>
        <v/>
      </c>
      <c r="O206" s="18" t="str">
        <f t="shared" si="60"/>
        <v/>
      </c>
      <c r="P206" s="16" t="str">
        <f t="shared" si="61"/>
        <v/>
      </c>
      <c r="Q206" s="18" t="str">
        <f t="shared" si="62"/>
        <v/>
      </c>
    </row>
    <row r="207" spans="1:17" ht="15" customHeight="1" x14ac:dyDescent="0.45">
      <c r="A207" s="10" t="str">
        <f t="shared" si="54"/>
        <v/>
      </c>
      <c r="B207" s="11"/>
      <c r="C207" s="12"/>
      <c r="D207" s="13"/>
      <c r="E207" s="13"/>
      <c r="F207" s="14"/>
      <c r="G207" s="14"/>
      <c r="H207" s="14"/>
      <c r="I207" s="14"/>
      <c r="J207" s="10" t="str">
        <f t="shared" si="55"/>
        <v/>
      </c>
      <c r="K207" s="10" t="str">
        <f t="shared" si="56"/>
        <v/>
      </c>
      <c r="L207" s="15" t="str">
        <f t="shared" si="57"/>
        <v/>
      </c>
      <c r="M207" s="15" t="str">
        <f t="shared" si="58"/>
        <v/>
      </c>
      <c r="N207" s="15" t="str">
        <f t="shared" si="59"/>
        <v/>
      </c>
      <c r="O207" s="15" t="str">
        <f t="shared" si="60"/>
        <v/>
      </c>
      <c r="P207" s="10" t="str">
        <f t="shared" si="61"/>
        <v/>
      </c>
      <c r="Q207" s="15" t="str">
        <f t="shared" si="62"/>
        <v/>
      </c>
    </row>
    <row r="208" spans="1:17" ht="15" customHeight="1" x14ac:dyDescent="0.45">
      <c r="A208" s="16" t="str">
        <f t="shared" si="54"/>
        <v/>
      </c>
      <c r="B208" s="17"/>
      <c r="C208" s="12"/>
      <c r="D208" s="13"/>
      <c r="E208" s="13"/>
      <c r="F208" s="14"/>
      <c r="G208" s="14"/>
      <c r="H208" s="14"/>
      <c r="I208" s="14"/>
      <c r="J208" s="16" t="str">
        <f t="shared" si="55"/>
        <v/>
      </c>
      <c r="K208" s="16" t="str">
        <f t="shared" si="56"/>
        <v/>
      </c>
      <c r="L208" s="18" t="str">
        <f t="shared" si="57"/>
        <v/>
      </c>
      <c r="M208" s="18" t="str">
        <f t="shared" si="58"/>
        <v/>
      </c>
      <c r="N208" s="18" t="str">
        <f t="shared" si="59"/>
        <v/>
      </c>
      <c r="O208" s="18" t="str">
        <f t="shared" si="60"/>
        <v/>
      </c>
      <c r="P208" s="16" t="str">
        <f t="shared" si="61"/>
        <v/>
      </c>
      <c r="Q208" s="18" t="str">
        <f t="shared" si="62"/>
        <v/>
      </c>
    </row>
  </sheetData>
  <sheetProtection password="BBBC" sheet="1" formatCells="0" formatColumns="0" formatRows="0" insertColumns="0" sort="0" autoFilter="0"/>
  <mergeCells count="4">
    <mergeCell ref="A3:Q3"/>
    <mergeCell ref="A2:Q2"/>
    <mergeCell ref="A1:Q1"/>
    <mergeCell ref="A5:Q5"/>
  </mergeCells>
  <dataValidations count="1">
    <dataValidation type="list" allowBlank="1" sqref="C9:C208" xr:uid="{00000000-0002-0000-0200-000000000000}">
      <formula1>AM_Type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5"/>
  <sheetViews>
    <sheetView showGridLines="0" zoomScaleNormal="100" workbookViewId="0">
      <selection sqref="A1:E1"/>
    </sheetView>
  </sheetViews>
  <sheetFormatPr defaultColWidth="8.6640625" defaultRowHeight="14.25" x14ac:dyDescent="0.45"/>
  <cols>
    <col min="1" max="1" width="6" customWidth="1"/>
    <col min="2" max="2" width="44" customWidth="1"/>
    <col min="3" max="5" width="16" customWidth="1"/>
    <col min="6" max="7" width="15" customWidth="1"/>
  </cols>
  <sheetData>
    <row r="1" spans="1:5" ht="27.75" customHeight="1" x14ac:dyDescent="0.45">
      <c r="A1" s="36" t="s">
        <v>0</v>
      </c>
      <c r="B1" s="35"/>
      <c r="C1" s="35"/>
      <c r="D1" s="35"/>
      <c r="E1" s="35"/>
    </row>
    <row r="2" spans="1:5" ht="19.5" customHeight="1" x14ac:dyDescent="0.45">
      <c r="A2" s="40" t="s">
        <v>94</v>
      </c>
      <c r="B2" s="35"/>
      <c r="C2" s="35"/>
      <c r="D2" s="35"/>
      <c r="E2" s="35"/>
    </row>
    <row r="3" spans="1:5" ht="15.75" customHeight="1" x14ac:dyDescent="0.45">
      <c r="A3" s="39" t="s">
        <v>95</v>
      </c>
      <c r="B3" s="35"/>
      <c r="C3" s="35"/>
      <c r="D3" s="35"/>
      <c r="E3" s="35"/>
    </row>
    <row r="5" spans="1:5" ht="17.95" customHeight="1" x14ac:dyDescent="0.45">
      <c r="B5" s="19" t="s">
        <v>96</v>
      </c>
      <c r="C5" s="20">
        <v>0.3</v>
      </c>
      <c r="D5" s="8" t="s">
        <v>97</v>
      </c>
    </row>
    <row r="7" spans="1:5" ht="15" customHeight="1" x14ac:dyDescent="0.45">
      <c r="B7" s="21" t="s">
        <v>98</v>
      </c>
      <c r="C7" s="21" t="s">
        <v>99</v>
      </c>
      <c r="D7" s="21" t="s">
        <v>100</v>
      </c>
      <c r="E7" s="21" t="s">
        <v>101</v>
      </c>
    </row>
    <row r="8" spans="1:5" ht="15" customHeight="1" x14ac:dyDescent="0.45">
      <c r="B8" s="22" t="s">
        <v>102</v>
      </c>
      <c r="C8" s="23">
        <f>SUMIF('CG Register'!$P$9:$P$208,"EQ-ST",'CG Register'!$O$9:$O$208)</f>
        <v>0</v>
      </c>
      <c r="D8" s="24" t="s">
        <v>103</v>
      </c>
      <c r="E8" s="23">
        <f>0.2*C8</f>
        <v>0</v>
      </c>
    </row>
    <row r="9" spans="1:5" ht="15" customHeight="1" x14ac:dyDescent="0.45">
      <c r="B9" s="22" t="s">
        <v>104</v>
      </c>
      <c r="C9" s="23">
        <f>SUMIF('CG Register'!$P$9:$P$208,"EQ-LT",'CG Register'!$O$9:$O$208)</f>
        <v>0</v>
      </c>
      <c r="D9" s="24"/>
      <c r="E9" s="23"/>
    </row>
    <row r="10" spans="1:5" ht="15" customHeight="1" x14ac:dyDescent="0.45">
      <c r="B10" s="22" t="s">
        <v>105</v>
      </c>
      <c r="C10" s="23">
        <f>-MIN(C9,125000)</f>
        <v>0</v>
      </c>
      <c r="D10" s="24"/>
      <c r="E10" s="23"/>
    </row>
    <row r="11" spans="1:5" ht="15" customHeight="1" x14ac:dyDescent="0.45">
      <c r="B11" s="25" t="s">
        <v>106</v>
      </c>
      <c r="C11" s="23">
        <f>MAX(C9-125000,0)</f>
        <v>0</v>
      </c>
      <c r="D11" s="24" t="s">
        <v>107</v>
      </c>
      <c r="E11" s="23">
        <f>0.125*C11</f>
        <v>0</v>
      </c>
    </row>
    <row r="12" spans="1:5" ht="15" customHeight="1" x14ac:dyDescent="0.45">
      <c r="B12" s="22" t="s">
        <v>108</v>
      </c>
      <c r="C12" s="23">
        <f>SUMIF('CG Register'!$P$9:$P$208,"PROP-LT",'CG Register'!$O$9:$O$208)</f>
        <v>0</v>
      </c>
      <c r="D12" s="24" t="s">
        <v>109</v>
      </c>
      <c r="E12" s="23">
        <f>SUMIF('CG Register'!$P$9:$P$208,"PROP-LT",'CG Register'!$Q$9:$Q$208)</f>
        <v>0</v>
      </c>
    </row>
    <row r="13" spans="1:5" ht="15" customHeight="1" x14ac:dyDescent="0.45">
      <c r="B13" s="22" t="s">
        <v>110</v>
      </c>
      <c r="C13" s="23">
        <f>SUMIF('CG Register'!$P$9:$P$208,"FLAT-LT",'CG Register'!$O$9:$O$208)</f>
        <v>0</v>
      </c>
      <c r="D13" s="24" t="s">
        <v>107</v>
      </c>
      <c r="E13" s="23">
        <f>0.125*C13</f>
        <v>0</v>
      </c>
    </row>
    <row r="14" spans="1:5" ht="15" customHeight="1" x14ac:dyDescent="0.45">
      <c r="B14" s="22" t="s">
        <v>111</v>
      </c>
      <c r="C14" s="23">
        <f>SUMIF('CG Register'!$P$9:$P$208,"SLAB",'CG Register'!$O$9:$O$208)</f>
        <v>0</v>
      </c>
      <c r="D14" s="26">
        <f>C5</f>
        <v>0.3</v>
      </c>
      <c r="E14" s="23">
        <f>Slab_Rate*C14</f>
        <v>0</v>
      </c>
    </row>
    <row r="15" spans="1:5" ht="15" customHeight="1" x14ac:dyDescent="0.45">
      <c r="B15" s="27" t="s">
        <v>112</v>
      </c>
      <c r="C15" s="28">
        <f>C8+C11+C12+C13+C14</f>
        <v>0</v>
      </c>
      <c r="D15" s="29"/>
      <c r="E15" s="28">
        <f>E8+E11+E12+E13+E14</f>
        <v>0</v>
      </c>
    </row>
    <row r="16" spans="1:5" ht="15" customHeight="1" x14ac:dyDescent="0.45">
      <c r="B16" s="30" t="s">
        <v>113</v>
      </c>
      <c r="E16" s="23">
        <f>0.04*E15</f>
        <v>0</v>
      </c>
    </row>
    <row r="17" spans="1:5" ht="15" customHeight="1" x14ac:dyDescent="0.45">
      <c r="B17" s="31" t="s">
        <v>114</v>
      </c>
      <c r="C17" s="32"/>
      <c r="D17" s="32"/>
      <c r="E17" s="33">
        <f>E15+E16</f>
        <v>0</v>
      </c>
    </row>
    <row r="19" spans="1:5" ht="15" customHeight="1" x14ac:dyDescent="0.45">
      <c r="B19" s="44" t="s">
        <v>115</v>
      </c>
      <c r="C19" s="35"/>
      <c r="D19" s="35"/>
      <c r="E19" s="35"/>
    </row>
    <row r="20" spans="1:5" ht="15" customHeight="1" x14ac:dyDescent="0.45">
      <c r="B20" s="34" t="s">
        <v>116</v>
      </c>
      <c r="C20" s="35"/>
      <c r="D20" s="35"/>
      <c r="E20" s="35"/>
    </row>
    <row r="21" spans="1:5" ht="19.45" customHeight="1" x14ac:dyDescent="0.45">
      <c r="B21" s="34" t="s">
        <v>117</v>
      </c>
      <c r="C21" s="35"/>
      <c r="D21" s="35"/>
      <c r="E21" s="35"/>
    </row>
    <row r="22" spans="1:5" ht="19.45" customHeight="1" x14ac:dyDescent="0.45">
      <c r="B22" s="34" t="s">
        <v>118</v>
      </c>
      <c r="C22" s="35"/>
      <c r="D22" s="35"/>
      <c r="E22" s="35"/>
    </row>
    <row r="23" spans="1:5" ht="15" customHeight="1" x14ac:dyDescent="0.45">
      <c r="B23" s="34" t="s">
        <v>119</v>
      </c>
      <c r="C23" s="35"/>
      <c r="D23" s="35"/>
      <c r="E23" s="35"/>
    </row>
    <row r="25" spans="1:5" ht="15" customHeight="1" x14ac:dyDescent="0.45">
      <c r="A25" s="41" t="s">
        <v>24</v>
      </c>
      <c r="B25" s="35"/>
      <c r="C25" s="35"/>
      <c r="D25" s="35"/>
      <c r="E25" s="35"/>
    </row>
  </sheetData>
  <sheetProtection password="BBBC" sheet="1" formatCells="0" formatColumns="0" formatRows="0" insertColumns="0" sort="0" autoFilter="0"/>
  <mergeCells count="9">
    <mergeCell ref="B23:E23"/>
    <mergeCell ref="A2:E2"/>
    <mergeCell ref="A25:E25"/>
    <mergeCell ref="B21:E21"/>
    <mergeCell ref="A1:E1"/>
    <mergeCell ref="B19:E19"/>
    <mergeCell ref="B20:E20"/>
    <mergeCell ref="B22:E22"/>
    <mergeCell ref="A3:E3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10</vt:i4>
      </vt:variant>
    </vt:vector>
  </HeadingPairs>
  <TitlesOfParts>
    <vt:vector size="14" baseType="lpstr">
      <vt:lpstr>Cover</vt:lpstr>
      <vt:lpstr>CII &amp; Rules</vt:lpstr>
      <vt:lpstr>CG Register</vt:lpstr>
      <vt:lpstr>Summary</vt:lpstr>
      <vt:lpstr>AM_Cat</vt:lpstr>
      <vt:lpstr>AM_Grand</vt:lpstr>
      <vt:lpstr>AM_Index</vt:lpstr>
      <vt:lpstr>AM_LTm</vt:lpstr>
      <vt:lpstr>AM_LTr</vt:lpstr>
      <vt:lpstr>AM_STslab</vt:lpstr>
      <vt:lpstr>AM_Type</vt:lpstr>
      <vt:lpstr>CII_Val</vt:lpstr>
      <vt:lpstr>CII_Year</vt:lpstr>
      <vt:lpstr>Slab_Rate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Tirumalesh Malla</cp:lastModifiedBy>
  <cp:revision>0</cp:revision>
  <dcterms:created xsi:type="dcterms:W3CDTF">2026-06-11T05:48:39Z</dcterms:created>
  <dcterms:modified xsi:type="dcterms:W3CDTF">2026-06-11T05:53:55Z</dcterms:modified>
  <dc:language>en-US</dc:language>
</cp:coreProperties>
</file>